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OGŠ\Sjednice i sastanci\Školski odbor\10. sjednica 21.12.2021\Materijali\"/>
    </mc:Choice>
  </mc:AlternateContent>
  <xr:revisionPtr revIDLastSave="0" documentId="13_ncr:1_{96DF95E4-D1A5-4E76-8E65-995599B9ADD6}" xr6:coauthVersionLast="37" xr6:coauthVersionMax="37" xr10:uidLastSave="{00000000-0000-0000-0000-000000000000}"/>
  <bookViews>
    <workbookView xWindow="0" yWindow="0" windowWidth="2400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D59" i="1" l="1"/>
  <c r="D48" i="1"/>
  <c r="F110" i="1" l="1"/>
  <c r="D62" i="1" l="1"/>
  <c r="D101" i="1" l="1"/>
  <c r="D102" i="1"/>
  <c r="D94" i="1"/>
  <c r="D95" i="1"/>
  <c r="D97" i="1"/>
  <c r="D100" i="1"/>
  <c r="D90" i="1"/>
  <c r="D91" i="1"/>
  <c r="D80" i="1"/>
  <c r="D73" i="1" s="1"/>
  <c r="D52" i="1" s="1"/>
  <c r="D103" i="1" s="1"/>
  <c r="D83" i="1"/>
  <c r="D86" i="1"/>
  <c r="D56" i="1"/>
  <c r="D57" i="1"/>
  <c r="D93" i="1" l="1"/>
  <c r="F35" i="1"/>
  <c r="F24" i="1"/>
  <c r="F23" i="1"/>
  <c r="D22" i="1"/>
  <c r="F20" i="1"/>
  <c r="D19" i="1"/>
  <c r="F19" i="1" s="1"/>
  <c r="F12" i="1"/>
  <c r="F11" i="1"/>
  <c r="D10" i="1"/>
  <c r="F10" i="1" s="1"/>
  <c r="D34" i="1" l="1"/>
  <c r="F34" i="1" s="1"/>
  <c r="F22" i="1"/>
  <c r="D36" i="1" l="1"/>
  <c r="F36" i="1" l="1"/>
  <c r="D110" i="1" s="1"/>
  <c r="D114" i="1"/>
</calcChain>
</file>

<file path=xl/sharedStrings.xml><?xml version="1.0" encoding="utf-8"?>
<sst xmlns="http://schemas.openxmlformats.org/spreadsheetml/2006/main" count="262" uniqueCount="109">
  <si>
    <t xml:space="preserve">OSNOVNA GLAZBENA ŠKOLA sv. BENEDIKTA </t>
  </si>
  <si>
    <t>Zadar - Madijevaca 10.</t>
  </si>
  <si>
    <t xml:space="preserve">Račun </t>
  </si>
  <si>
    <t>Naziv</t>
  </si>
  <si>
    <t>OSNOVNA DJELATNOST</t>
  </si>
  <si>
    <t>GOSPODARSKA DJELATNOST</t>
  </si>
  <si>
    <t>UKUPNO</t>
  </si>
  <si>
    <t>PRIHODI</t>
  </si>
  <si>
    <t xml:space="preserve">Prihodi od prodaje roba i pružanja usluga </t>
  </si>
  <si>
    <t xml:space="preserve">Participacija polaznika - VP* </t>
  </si>
  <si>
    <t xml:space="preserve"> </t>
  </si>
  <si>
    <t>Najam instrumenta - VP*</t>
  </si>
  <si>
    <t>Ljetna škola - VP*</t>
  </si>
  <si>
    <t>Prihodi od članarina i članskih doprinosa</t>
  </si>
  <si>
    <t>Prihodi po posebnim propisima</t>
  </si>
  <si>
    <t>Prihodi od imovine</t>
  </si>
  <si>
    <t xml:space="preserve">Prihodi od financijske imovine </t>
  </si>
  <si>
    <t>Prihodi od nefinancijske imovine</t>
  </si>
  <si>
    <t>Prihodi od donacija</t>
  </si>
  <si>
    <t>Prihodi od donacija iz DP - MZO (plaće i naknade)</t>
  </si>
  <si>
    <t>Prihodi od donacija iz proračuna JLP - Grad Zadar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</si>
  <si>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</si>
  <si>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</si>
  <si>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</si>
  <si>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</si>
  <si>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</si>
  <si>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</si>
  <si>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 xml:space="preserve">Ostali nespomenuti prihodi </t>
  </si>
  <si>
    <t xml:space="preserve">Prihodi od povezanih neprofitnih organizacija </t>
  </si>
  <si>
    <t>UKUPNO PRIHODI</t>
  </si>
  <si>
    <t>KORIŠTENI PRENESENI VIŠAK PRIHODA (dio 5221)</t>
  </si>
  <si>
    <t xml:space="preserve">UKUPNO ZA POKRIĆE </t>
  </si>
  <si>
    <t>Naziv programa : REDOVNI PROGRAM</t>
  </si>
  <si>
    <t xml:space="preserve">Aktivnost /projekt : Redovni program </t>
  </si>
  <si>
    <t>Račun rashoda</t>
  </si>
  <si>
    <t>Naziv računa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</si>
  <si>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</si>
  <si>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</si>
  <si>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</si>
  <si>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</si>
  <si>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>Rashodi za radnike</t>
  </si>
  <si>
    <t>Plaće</t>
  </si>
  <si>
    <t>Ostali rashodi za radnike</t>
  </si>
  <si>
    <t>Doprinosi na plaće</t>
  </si>
  <si>
    <t>Materijalni rashodi</t>
  </si>
  <si>
    <t>Službena putovanja</t>
  </si>
  <si>
    <t>Naknade za prijevoz na posao i s posla</t>
  </si>
  <si>
    <t>Stručno usavršavanje zaposlenika</t>
  </si>
  <si>
    <t>Naknade članovima u predstavničkim i izvršnim tijelima, povjerenstvima i slično</t>
  </si>
  <si>
    <t>Naknade volonterima</t>
  </si>
  <si>
    <t>Naknade ostalim osobama izvan radnog odnosa</t>
  </si>
  <si>
    <t>Vanjski suradnici - ugovori o djelu</t>
  </si>
  <si>
    <t>Rashodi za usluge</t>
  </si>
  <si>
    <t>Usluga telefona pošte i prijevoza</t>
  </si>
  <si>
    <t>Usluga tekućeg i investicijskog održavanja</t>
  </si>
  <si>
    <t>Usluga promidžbe i informiranja</t>
  </si>
  <si>
    <t>Komunalne usluge - voda i odvoz komunalnog otpada</t>
  </si>
  <si>
    <t>Zakupnine i najamnine</t>
  </si>
  <si>
    <t>Zdravstvene usluge</t>
  </si>
  <si>
    <t>Intelektualne usluge</t>
  </si>
  <si>
    <t>Računalne usluge</t>
  </si>
  <si>
    <t>Grafičke i fotografske usluge</t>
  </si>
  <si>
    <t>Ostale usluge</t>
  </si>
  <si>
    <t>Rashodi za materijal i energiju</t>
  </si>
  <si>
    <t>Uredski materijal i ostali materijalni rashodi</t>
  </si>
  <si>
    <t>Materijal za potrebe nastave</t>
  </si>
  <si>
    <t>Materijal i sirovine</t>
  </si>
  <si>
    <t>Materijal i sredstva za čišćenje i održavanje</t>
  </si>
  <si>
    <t>Materijal za higijenske potrebe</t>
  </si>
  <si>
    <t>Električna energija</t>
  </si>
  <si>
    <t>Plin</t>
  </si>
  <si>
    <t>Sitni inventar</t>
  </si>
  <si>
    <t xml:space="preserve">Ostali nespomenuti materijalni rashodi </t>
  </si>
  <si>
    <t>Premije osiguranja</t>
  </si>
  <si>
    <t>Reprezentacija</t>
  </si>
  <si>
    <t>Članarine</t>
  </si>
  <si>
    <t>Komunalna naknada i naknada za uređenje voda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</si>
  <si>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</si>
  <si>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</si>
  <si>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</si>
  <si>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</si>
  <si>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</si>
  <si>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 xml:space="preserve">Ostali financijski rashodi - platni promet </t>
  </si>
  <si>
    <t>Donacije</t>
  </si>
  <si>
    <t>Tekuće donacije</t>
  </si>
  <si>
    <t>Kapitalne donacije</t>
  </si>
  <si>
    <t>Ostali rashodi</t>
  </si>
  <si>
    <t>Kazne, penali i naknade štete</t>
  </si>
  <si>
    <t>Ostali nespomenuti rashodi</t>
  </si>
  <si>
    <t>Pristojbe i naknade</t>
  </si>
  <si>
    <t>Ostali nespomenuti rashodi poslovanja</t>
  </si>
  <si>
    <t>Rashodi vezani uz financiranje povezanih neprofitnih organizacija</t>
  </si>
  <si>
    <t xml:space="preserve">UKUPNO AKTIVNOST/ PROJEKT PO IZVORIMA </t>
  </si>
  <si>
    <t xml:space="preserve">UKUPNO RASHODI </t>
  </si>
  <si>
    <t>PRENESENI MANJAK PRIHODA ZA POKRIĆE (dio 5222)</t>
  </si>
  <si>
    <t>Prihodi od prodaje robe i pružanja usluga</t>
  </si>
  <si>
    <t>UKUPNO PRENESENI REZULTAT POSLOVANJA(522)</t>
  </si>
  <si>
    <t>OSTATAK PRENESENOG VIŠKA PRIHODA ZA KORIŠTENJE (5221)</t>
  </si>
  <si>
    <t>OSTATAK PRENESENOG MANJKA PRIHODA ZA POKRIĆE (5222)</t>
  </si>
  <si>
    <t>PLANIRANI VIŠAK PRIHODA</t>
  </si>
  <si>
    <t>PLANIRANI MANJAK PRIHODA</t>
  </si>
  <si>
    <t xml:space="preserve"> Plan 2022. </t>
  </si>
  <si>
    <t xml:space="preserve">FINANCIJSKI PLAN ZA 2022.   </t>
  </si>
  <si>
    <t>Plan za 2022.g.</t>
  </si>
  <si>
    <t>Stručno usavršavanje - vanjski suradnici</t>
  </si>
  <si>
    <t>Prihodi od donacija iz proračuna JLP</t>
  </si>
  <si>
    <t>Zadar, 21. prosinca 2021.</t>
  </si>
  <si>
    <t>URBROJ: 2198-1-47-21-01</t>
  </si>
  <si>
    <t>KLASA: 402-02/21-01/01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</si>
</sst>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8">
    <xf numFmtId="0" fontId="0" fillId="0" borderId="0" xfId="0"/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2" borderId="25" xfId="2" applyFont="1" applyFill="1" applyBorder="1" applyAlignment="1">
      <alignment wrapText="1"/>
    </xf>
    <xf numFmtId="0" fontId="7" fillId="0" borderId="16" xfId="2" applyFont="1" applyBorder="1" applyAlignment="1">
      <alignment wrapText="1"/>
    </xf>
    <xf numFmtId="0" fontId="8" fillId="2" borderId="16" xfId="2" applyFont="1" applyFill="1" applyBorder="1" applyAlignment="1">
      <alignment wrapText="1"/>
    </xf>
    <xf numFmtId="0" fontId="7" fillId="0" borderId="17" xfId="2" applyFont="1" applyBorder="1" applyAlignment="1">
      <alignment wrapText="1"/>
    </xf>
    <xf numFmtId="0" fontId="8" fillId="0" borderId="27" xfId="2" applyNumberFormat="1" applyFont="1" applyBorder="1" applyAlignment="1">
      <alignment horizontal="center" vertical="center" wrapText="1"/>
    </xf>
    <xf numFmtId="3" fontId="8" fillId="0" borderId="27" xfId="2" quotePrefix="1" applyNumberFormat="1" applyFont="1" applyBorder="1" applyAlignment="1">
      <alignment horizontal="center" vertical="center" wrapText="1"/>
    </xf>
    <xf numFmtId="3" fontId="8" fillId="0" borderId="27" xfId="2" applyNumberFormat="1" applyFont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7" fillId="0" borderId="29" xfId="2" applyFont="1" applyBorder="1" applyAlignment="1">
      <alignment horizontal="center" vertical="center" wrapText="1"/>
    </xf>
    <xf numFmtId="0" fontId="10" fillId="2" borderId="29" xfId="2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30" xfId="2" applyFont="1" applyBorder="1" applyAlignment="1">
      <alignment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3" fontId="8" fillId="0" borderId="45" xfId="2" applyNumberFormat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  <xf numFmtId="0" fontId="7" fillId="0" borderId="0" xfId="2" applyFont="1" applyAlignment="1">
      <alignment wrapText="1"/>
    </xf>
    <xf numFmtId="0" fontId="8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0" fontId="8" fillId="2" borderId="3" xfId="2" applyFont="1" applyFill="1" applyBorder="1" applyAlignment="1">
      <alignment horizontal="center" wrapText="1"/>
    </xf>
    <xf numFmtId="0" fontId="8" fillId="2" borderId="4" xfId="2" applyFont="1" applyFill="1" applyBorder="1" applyAlignment="1">
      <alignment horizontal="center" wrapText="1"/>
    </xf>
    <xf numFmtId="164" fontId="8" fillId="2" borderId="14" xfId="2" applyNumberFormat="1" applyFont="1" applyFill="1" applyBorder="1" applyAlignment="1">
      <alignment wrapText="1"/>
    </xf>
    <xf numFmtId="164" fontId="8" fillId="2" borderId="15" xfId="2" applyNumberFormat="1" applyFont="1" applyFill="1" applyBorder="1" applyAlignment="1">
      <alignment wrapText="1"/>
    </xf>
    <xf numFmtId="164" fontId="8" fillId="2" borderId="5" xfId="2" applyNumberFormat="1" applyFont="1" applyFill="1" applyBorder="1" applyAlignment="1">
      <alignment wrapText="1"/>
    </xf>
    <xf numFmtId="0" fontId="8" fillId="0" borderId="0" xfId="2" applyFont="1" applyAlignment="1">
      <alignment wrapText="1"/>
    </xf>
    <xf numFmtId="0" fontId="7" fillId="0" borderId="6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164" fontId="7" fillId="0" borderId="6" xfId="2" applyNumberFormat="1" applyFont="1" applyBorder="1" applyAlignment="1">
      <alignment wrapText="1"/>
    </xf>
    <xf numFmtId="164" fontId="7" fillId="0" borderId="7" xfId="2" applyNumberFormat="1" applyFont="1" applyBorder="1" applyAlignment="1">
      <alignment wrapText="1"/>
    </xf>
    <xf numFmtId="164" fontId="1" fillId="0" borderId="8" xfId="1" applyNumberFormat="1" applyBorder="1" applyAlignment="1">
      <alignment wrapText="1"/>
    </xf>
    <xf numFmtId="0" fontId="8" fillId="2" borderId="6" xfId="2" applyFont="1" applyFill="1" applyBorder="1" applyAlignment="1">
      <alignment horizontal="center" wrapText="1"/>
    </xf>
    <xf numFmtId="0" fontId="8" fillId="2" borderId="7" xfId="2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wrapText="1"/>
    </xf>
    <xf numFmtId="164" fontId="8" fillId="2" borderId="7" xfId="2" applyNumberFormat="1" applyFont="1" applyFill="1" applyBorder="1" applyAlignment="1">
      <alignment wrapText="1"/>
    </xf>
    <xf numFmtId="0" fontId="7" fillId="0" borderId="10" xfId="2" applyFont="1" applyBorder="1" applyAlignment="1">
      <alignment horizontal="center" wrapText="1"/>
    </xf>
    <xf numFmtId="0" fontId="7" fillId="0" borderId="11" xfId="2" applyFont="1" applyBorder="1" applyAlignment="1">
      <alignment horizontal="center" wrapText="1"/>
    </xf>
    <xf numFmtId="164" fontId="7" fillId="0" borderId="10" xfId="2" applyNumberFormat="1" applyFont="1" applyBorder="1" applyAlignment="1">
      <alignment wrapText="1"/>
    </xf>
    <xf numFmtId="164" fontId="7" fillId="0" borderId="11" xfId="2" applyNumberFormat="1" applyFont="1" applyBorder="1" applyAlignment="1">
      <alignment wrapText="1"/>
    </xf>
    <xf numFmtId="164" fontId="8" fillId="2" borderId="13" xfId="2" applyNumberFormat="1" applyFont="1" applyFill="1" applyBorder="1" applyAlignment="1">
      <alignment horizontal="right" vertical="center" wrapText="1"/>
    </xf>
    <xf numFmtId="164" fontId="8" fillId="0" borderId="13" xfId="2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wrapText="1"/>
    </xf>
    <xf numFmtId="0" fontId="8" fillId="3" borderId="0" xfId="2" applyFont="1" applyFill="1" applyBorder="1" applyAlignment="1">
      <alignment horizontal="right" vertical="center" wrapText="1"/>
    </xf>
    <xf numFmtId="164" fontId="8" fillId="3" borderId="0" xfId="2" applyNumberFormat="1" applyFont="1" applyFill="1" applyBorder="1" applyAlignment="1">
      <alignment horizontal="right" vertical="center" wrapText="1"/>
    </xf>
    <xf numFmtId="0" fontId="8" fillId="0" borderId="26" xfId="2" applyFont="1" applyFill="1" applyBorder="1" applyAlignment="1">
      <alignment vertical="center" wrapText="1"/>
    </xf>
    <xf numFmtId="0" fontId="5" fillId="0" borderId="0" xfId="2" applyFont="1" applyFill="1" applyAlignment="1">
      <alignment wrapText="1"/>
    </xf>
    <xf numFmtId="0" fontId="8" fillId="0" borderId="38" xfId="2" applyFont="1" applyFill="1" applyBorder="1" applyAlignment="1">
      <alignment vertical="center" wrapText="1"/>
    </xf>
    <xf numFmtId="0" fontId="8" fillId="0" borderId="43" xfId="2" applyFont="1" applyFill="1" applyBorder="1" applyAlignment="1">
      <alignment vertical="center" wrapText="1"/>
    </xf>
    <xf numFmtId="0" fontId="1" fillId="0" borderId="0" xfId="1" applyBorder="1" applyAlignment="1">
      <alignment wrapText="1"/>
    </xf>
    <xf numFmtId="0" fontId="8" fillId="0" borderId="44" xfId="2" applyFont="1" applyFill="1" applyBorder="1" applyAlignment="1">
      <alignment vertical="center" wrapText="1"/>
    </xf>
    <xf numFmtId="164" fontId="10" fillId="2" borderId="28" xfId="2" applyNumberFormat="1" applyFont="1" applyFill="1" applyBorder="1" applyAlignment="1">
      <alignment horizontal="right" wrapText="1"/>
    </xf>
    <xf numFmtId="164" fontId="10" fillId="2" borderId="36" xfId="2" applyNumberFormat="1" applyFont="1" applyFill="1" applyBorder="1" applyAlignment="1">
      <alignment horizontal="right" wrapText="1"/>
    </xf>
    <xf numFmtId="164" fontId="10" fillId="2" borderId="46" xfId="2" applyNumberFormat="1" applyFont="1" applyFill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164" fontId="10" fillId="0" borderId="7" xfId="2" applyNumberFormat="1" applyFont="1" applyBorder="1" applyAlignment="1">
      <alignment horizontal="right" wrapText="1"/>
    </xf>
    <xf numFmtId="164" fontId="10" fillId="0" borderId="47" xfId="2" applyNumberFormat="1" applyFont="1" applyBorder="1" applyAlignment="1">
      <alignment horizontal="right" wrapText="1"/>
    </xf>
    <xf numFmtId="164" fontId="7" fillId="0" borderId="47" xfId="2" applyNumberFormat="1" applyFont="1" applyBorder="1" applyAlignment="1">
      <alignment wrapText="1"/>
    </xf>
    <xf numFmtId="0" fontId="6" fillId="0" borderId="0" xfId="2" applyFont="1" applyBorder="1" applyAlignment="1">
      <alignment wrapText="1"/>
    </xf>
    <xf numFmtId="164" fontId="7" fillId="3" borderId="7" xfId="2" applyNumberFormat="1" applyFont="1" applyFill="1" applyBorder="1" applyAlignment="1">
      <alignment horizontal="right" wrapText="1"/>
    </xf>
    <xf numFmtId="164" fontId="10" fillId="2" borderId="7" xfId="2" applyNumberFormat="1" applyFont="1" applyFill="1" applyBorder="1" applyAlignment="1">
      <alignment horizontal="right" wrapText="1"/>
    </xf>
    <xf numFmtId="164" fontId="10" fillId="2" borderId="7" xfId="2" applyNumberFormat="1" applyFont="1" applyFill="1" applyBorder="1" applyAlignment="1">
      <alignment wrapText="1"/>
    </xf>
    <xf numFmtId="164" fontId="10" fillId="2" borderId="47" xfId="2" applyNumberFormat="1" applyFont="1" applyFill="1" applyBorder="1" applyAlignment="1">
      <alignment wrapText="1"/>
    </xf>
    <xf numFmtId="164" fontId="7" fillId="0" borderId="7" xfId="2" applyNumberFormat="1" applyFont="1" applyBorder="1" applyAlignment="1">
      <alignment horizontal="right" vertical="center" wrapText="1"/>
    </xf>
    <xf numFmtId="164" fontId="10" fillId="0" borderId="7" xfId="2" applyNumberFormat="1" applyFont="1" applyBorder="1" applyAlignment="1">
      <alignment horizontal="right" vertical="center" wrapText="1"/>
    </xf>
    <xf numFmtId="164" fontId="10" fillId="0" borderId="47" xfId="2" applyNumberFormat="1" applyFont="1" applyBorder="1" applyAlignment="1">
      <alignment horizontal="right" vertical="center" wrapText="1"/>
    </xf>
    <xf numFmtId="164" fontId="8" fillId="3" borderId="4" xfId="2" applyNumberFormat="1" applyFont="1" applyFill="1" applyBorder="1" applyAlignment="1">
      <alignment horizontal="right" wrapText="1"/>
    </xf>
    <xf numFmtId="164" fontId="8" fillId="0" borderId="4" xfId="2" applyNumberFormat="1" applyFont="1" applyBorder="1" applyAlignment="1">
      <alignment wrapText="1"/>
    </xf>
    <xf numFmtId="164" fontId="8" fillId="0" borderId="48" xfId="2" applyNumberFormat="1" applyFont="1" applyBorder="1" applyAlignment="1">
      <alignment wrapText="1"/>
    </xf>
    <xf numFmtId="164" fontId="7" fillId="0" borderId="4" xfId="2" applyNumberFormat="1" applyFont="1" applyBorder="1" applyAlignment="1">
      <alignment wrapText="1"/>
    </xf>
    <xf numFmtId="164" fontId="7" fillId="0" borderId="48" xfId="2" applyNumberFormat="1" applyFont="1" applyBorder="1" applyAlignment="1">
      <alignment wrapText="1"/>
    </xf>
    <xf numFmtId="164" fontId="8" fillId="0" borderId="7" xfId="2" applyNumberFormat="1" applyFont="1" applyBorder="1" applyAlignment="1">
      <alignment wrapText="1"/>
    </xf>
    <xf numFmtId="164" fontId="12" fillId="0" borderId="7" xfId="2" applyNumberFormat="1" applyFont="1" applyBorder="1" applyAlignment="1">
      <alignment horizontal="right" vertical="center" wrapText="1"/>
    </xf>
    <xf numFmtId="164" fontId="8" fillId="0" borderId="7" xfId="2" applyNumberFormat="1" applyFont="1" applyBorder="1" applyAlignment="1">
      <alignment horizontal="right" vertical="center" wrapText="1"/>
    </xf>
    <xf numFmtId="164" fontId="7" fillId="0" borderId="47" xfId="2" applyNumberFormat="1" applyFont="1" applyBorder="1" applyAlignment="1">
      <alignment horizontal="right" vertical="center" wrapText="1"/>
    </xf>
    <xf numFmtId="164" fontId="10" fillId="2" borderId="7" xfId="2" applyNumberFormat="1" applyFont="1" applyFill="1" applyBorder="1" applyAlignment="1">
      <alignment horizontal="right" vertical="center" wrapText="1"/>
    </xf>
    <xf numFmtId="164" fontId="10" fillId="2" borderId="47" xfId="2" applyNumberFormat="1" applyFont="1" applyFill="1" applyBorder="1" applyAlignment="1">
      <alignment horizontal="right" vertical="center" wrapText="1"/>
    </xf>
    <xf numFmtId="164" fontId="12" fillId="0" borderId="47" xfId="2" applyNumberFormat="1" applyFont="1" applyBorder="1" applyAlignment="1">
      <alignment horizontal="right" vertical="center" wrapText="1"/>
    </xf>
    <xf numFmtId="164" fontId="7" fillId="0" borderId="30" xfId="2" applyNumberFormat="1" applyFont="1" applyBorder="1" applyAlignment="1">
      <alignment wrapText="1"/>
    </xf>
    <xf numFmtId="164" fontId="7" fillId="0" borderId="30" xfId="2" applyNumberFormat="1" applyFont="1" applyBorder="1" applyAlignment="1">
      <alignment horizontal="right" vertical="center" wrapText="1"/>
    </xf>
    <xf numFmtId="164" fontId="7" fillId="0" borderId="49" xfId="2" applyNumberFormat="1" applyFont="1" applyBorder="1" applyAlignment="1">
      <alignment horizontal="right" vertical="center" wrapText="1"/>
    </xf>
    <xf numFmtId="164" fontId="8" fillId="0" borderId="37" xfId="2" applyNumberFormat="1" applyFont="1" applyBorder="1" applyAlignment="1">
      <alignment wrapText="1"/>
    </xf>
    <xf numFmtId="164" fontId="8" fillId="0" borderId="50" xfId="2" applyNumberFormat="1" applyFont="1" applyBorder="1" applyAlignment="1">
      <alignment wrapText="1"/>
    </xf>
    <xf numFmtId="164" fontId="8" fillId="2" borderId="12" xfId="2" applyNumberFormat="1" applyFont="1" applyFill="1" applyBorder="1" applyAlignment="1">
      <alignment wrapText="1"/>
    </xf>
    <xf numFmtId="164" fontId="8" fillId="0" borderId="0" xfId="2" applyNumberFormat="1" applyFont="1" applyFill="1" applyBorder="1" applyAlignment="1">
      <alignment wrapText="1"/>
    </xf>
    <xf numFmtId="0" fontId="7" fillId="0" borderId="51" xfId="2" applyFont="1" applyBorder="1" applyAlignment="1">
      <alignment wrapText="1"/>
    </xf>
    <xf numFmtId="164" fontId="8" fillId="0" borderId="13" xfId="2" applyNumberFormat="1" applyFont="1" applyBorder="1" applyAlignment="1">
      <alignment wrapText="1"/>
    </xf>
    <xf numFmtId="164" fontId="8" fillId="2" borderId="13" xfId="2" applyNumberFormat="1" applyFont="1" applyFill="1" applyBorder="1" applyAlignment="1">
      <alignment wrapText="1"/>
    </xf>
    <xf numFmtId="0" fontId="8" fillId="0" borderId="42" xfId="2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 wrapText="1"/>
    </xf>
    <xf numFmtId="0" fontId="1" fillId="0" borderId="51" xfId="1" applyBorder="1" applyAlignment="1">
      <alignment wrapText="1"/>
    </xf>
    <xf numFmtId="0" fontId="7" fillId="0" borderId="42" xfId="2" applyFont="1" applyBorder="1" applyAlignment="1">
      <alignment wrapText="1"/>
    </xf>
    <xf numFmtId="164" fontId="8" fillId="0" borderId="19" xfId="2" applyNumberFormat="1" applyFont="1" applyBorder="1" applyAlignment="1">
      <alignment wrapText="1"/>
    </xf>
    <xf numFmtId="164" fontId="8" fillId="0" borderId="20" xfId="2" applyNumberFormat="1" applyFont="1" applyBorder="1" applyAlignment="1">
      <alignment wrapText="1"/>
    </xf>
    <xf numFmtId="164" fontId="8" fillId="2" borderId="18" xfId="2" applyNumberFormat="1" applyFont="1" applyFill="1" applyBorder="1" applyAlignment="1">
      <alignment wrapText="1"/>
    </xf>
    <xf numFmtId="164" fontId="8" fillId="0" borderId="18" xfId="2" applyNumberFormat="1" applyFont="1" applyBorder="1" applyAlignment="1">
      <alignment wrapText="1"/>
    </xf>
    <xf numFmtId="164" fontId="8" fillId="0" borderId="21" xfId="2" applyNumberFormat="1" applyFont="1" applyBorder="1" applyAlignment="1">
      <alignment wrapText="1"/>
    </xf>
    <xf numFmtId="164" fontId="8" fillId="0" borderId="22" xfId="2" applyNumberFormat="1" applyFont="1" applyBorder="1" applyAlignment="1">
      <alignment wrapText="1"/>
    </xf>
    <xf numFmtId="0" fontId="3" fillId="0" borderId="0" xfId="1" applyFont="1" applyAlignment="1"/>
    <xf numFmtId="0" fontId="8" fillId="0" borderId="61" xfId="2" quotePrefix="1" applyNumberFormat="1" applyFont="1" applyBorder="1" applyAlignment="1">
      <alignment horizontal="center" vertical="center" wrapText="1"/>
    </xf>
    <xf numFmtId="0" fontId="8" fillId="0" borderId="27" xfId="2" quotePrefix="1" applyNumberFormat="1" applyFont="1" applyBorder="1" applyAlignment="1">
      <alignment horizontal="center" vertical="center" wrapText="1"/>
    </xf>
    <xf numFmtId="0" fontId="8" fillId="2" borderId="59" xfId="2" applyFont="1" applyFill="1" applyBorder="1" applyAlignment="1">
      <alignment horizontal="right" vertical="center" wrapText="1"/>
    </xf>
    <xf numFmtId="0" fontId="8" fillId="2" borderId="24" xfId="2" applyFont="1" applyFill="1" applyBorder="1" applyAlignment="1">
      <alignment horizontal="right" vertical="center" wrapText="1"/>
    </xf>
    <xf numFmtId="0" fontId="8" fillId="2" borderId="9" xfId="2" applyFont="1" applyFill="1" applyBorder="1" applyAlignment="1">
      <alignment horizontal="right" vertical="center" wrapText="1"/>
    </xf>
    <xf numFmtId="0" fontId="8" fillId="2" borderId="39" xfId="2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right" vertical="center" wrapText="1"/>
    </xf>
    <xf numFmtId="0" fontId="8" fillId="0" borderId="39" xfId="2" applyFont="1" applyBorder="1" applyAlignment="1">
      <alignment horizontal="right" wrapText="1"/>
    </xf>
    <xf numFmtId="0" fontId="8" fillId="0" borderId="7" xfId="2" applyFont="1" applyBorder="1" applyAlignment="1">
      <alignment horizontal="right" wrapText="1"/>
    </xf>
    <xf numFmtId="0" fontId="8" fillId="0" borderId="60" xfId="2" applyFont="1" applyBorder="1" applyAlignment="1">
      <alignment horizontal="right" wrapText="1"/>
    </xf>
    <xf numFmtId="0" fontId="8" fillId="0" borderId="21" xfId="2" applyFont="1" applyBorder="1" applyAlignment="1">
      <alignment horizontal="right" wrapText="1"/>
    </xf>
    <xf numFmtId="0" fontId="8" fillId="0" borderId="66" xfId="2" applyFont="1" applyBorder="1" applyAlignment="1">
      <alignment horizontal="right" vertical="center" wrapText="1"/>
    </xf>
    <xf numFmtId="0" fontId="8" fillId="0" borderId="19" xfId="2" applyFont="1" applyBorder="1" applyAlignment="1">
      <alignment horizontal="right" vertical="center" wrapText="1"/>
    </xf>
    <xf numFmtId="0" fontId="8" fillId="0" borderId="42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23" xfId="2" applyFont="1" applyFill="1" applyBorder="1" applyAlignment="1">
      <alignment horizontal="right" vertical="center" wrapText="1"/>
    </xf>
    <xf numFmtId="0" fontId="8" fillId="2" borderId="34" xfId="2" applyFont="1" applyFill="1" applyBorder="1" applyAlignment="1">
      <alignment horizontal="right" vertical="center" wrapText="1"/>
    </xf>
    <xf numFmtId="0" fontId="8" fillId="0" borderId="0" xfId="2" applyFont="1" applyAlignment="1">
      <alignment horizontal="center" wrapText="1"/>
    </xf>
    <xf numFmtId="0" fontId="9" fillId="0" borderId="52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7" fillId="0" borderId="69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8" fillId="0" borderId="62" xfId="2" applyFont="1" applyBorder="1" applyAlignment="1">
      <alignment horizontal="right" vertical="center" wrapText="1"/>
    </xf>
    <xf numFmtId="0" fontId="8" fillId="0" borderId="63" xfId="2" applyFont="1" applyBorder="1" applyAlignment="1">
      <alignment horizontal="right" vertical="center" wrapText="1"/>
    </xf>
    <xf numFmtId="0" fontId="8" fillId="2" borderId="64" xfId="2" applyFont="1" applyFill="1" applyBorder="1" applyAlignment="1">
      <alignment horizontal="right" wrapText="1"/>
    </xf>
    <xf numFmtId="0" fontId="8" fillId="2" borderId="32" xfId="2" applyFont="1" applyFill="1" applyBorder="1" applyAlignment="1">
      <alignment horizontal="right" wrapText="1"/>
    </xf>
    <xf numFmtId="0" fontId="8" fillId="2" borderId="33" xfId="2" applyFont="1" applyFill="1" applyBorder="1" applyAlignment="1">
      <alignment horizontal="right" wrapText="1"/>
    </xf>
    <xf numFmtId="0" fontId="8" fillId="0" borderId="65" xfId="2" applyFont="1" applyBorder="1" applyAlignment="1">
      <alignment horizontal="right" wrapText="1"/>
    </xf>
    <xf numFmtId="0" fontId="8" fillId="0" borderId="34" xfId="2" applyFont="1" applyBorder="1" applyAlignment="1">
      <alignment horizontal="right" wrapText="1"/>
    </xf>
    <xf numFmtId="0" fontId="8" fillId="0" borderId="35" xfId="2" applyFont="1" applyBorder="1" applyAlignment="1">
      <alignment horizontal="right" wrapText="1"/>
    </xf>
    <xf numFmtId="0" fontId="8" fillId="2" borderId="65" xfId="2" applyFont="1" applyFill="1" applyBorder="1" applyAlignment="1">
      <alignment horizontal="right" wrapText="1"/>
    </xf>
    <xf numFmtId="0" fontId="8" fillId="2" borderId="34" xfId="2" applyFont="1" applyFill="1" applyBorder="1" applyAlignment="1">
      <alignment horizontal="right" wrapText="1"/>
    </xf>
    <xf numFmtId="0" fontId="8" fillId="2" borderId="35" xfId="2" applyFont="1" applyFill="1" applyBorder="1" applyAlignment="1">
      <alignment horizontal="right" wrapText="1"/>
    </xf>
    <xf numFmtId="0" fontId="8" fillId="0" borderId="23" xfId="2" applyFont="1" applyBorder="1" applyAlignment="1">
      <alignment horizontal="right" vertical="center" wrapText="1"/>
    </xf>
    <xf numFmtId="0" fontId="8" fillId="0" borderId="34" xfId="2" applyFont="1" applyBorder="1" applyAlignment="1">
      <alignment horizontal="right" vertical="center" wrapText="1"/>
    </xf>
    <xf numFmtId="0" fontId="8" fillId="0" borderId="68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67" xfId="2" applyFont="1" applyFill="1" applyBorder="1" applyAlignment="1">
      <alignment horizontal="left" vertical="center" wrapText="1"/>
    </xf>
    <xf numFmtId="0" fontId="8" fillId="0" borderId="26" xfId="2" applyFont="1" applyFill="1" applyBorder="1" applyAlignment="1">
      <alignment horizontal="left" vertical="center" wrapText="1"/>
    </xf>
  </cellXfs>
  <cellStyles count="5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  <cellStyle name="Obično_Knjiga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6"/>
  <sheetViews>
    <sheetView showRowColHeaders="0" tabSelected="1" topLeftCell="A95" zoomScale="80" zoomScaleNormal="80" workbookViewId="0">
      <selection activeCell="D121" sqref="D121"/>
    </sheetView>
  </sheetViews>
  <sheetFormatPr defaultRowHeight="15" x14ac:dyDescent="0.25"/>
  <cols>
    <col min="1" max="1" width="5.42578125" style="29" customWidth="1"/>
    <col min="2" max="2" width="8.140625" style="29" customWidth="1"/>
    <col min="3" max="3" width="50.28515625" style="29" customWidth="1"/>
    <col min="4" max="4" width="20.140625" style="29" customWidth="1"/>
    <col min="5" max="5" width="19" style="29" customWidth="1"/>
    <col min="6" max="6" width="19.5703125" style="29" customWidth="1"/>
    <col min="7" max="7" width="17.140625" style="29" customWidth="1"/>
    <col min="8" max="8" width="11.42578125" style="29" customWidth="1"/>
    <col min="9" max="9" width="16" style="29" customWidth="1"/>
    <col min="10" max="10" width="11.85546875" style="29" customWidth="1"/>
    <col min="11" max="11" width="10.5703125" style="29" customWidth="1"/>
    <col min="12" max="12" width="16" style="29" customWidth="1"/>
    <col min="13" max="13" width="24" style="29" customWidth="1"/>
    <col min="14" max="16384" width="9.140625" style="29"/>
  </cols>
  <sheetData>
    <row r="1" spans="1:12" ht="21" customHeight="1" x14ac:dyDescent="0.3">
      <c r="A1" s="28"/>
      <c r="B1" s="28"/>
      <c r="C1" s="111" t="s">
        <v>0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 x14ac:dyDescent="0.25">
      <c r="A2" s="28"/>
      <c r="B2" s="28"/>
      <c r="C2" s="30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21" customHeight="1" x14ac:dyDescent="0.25"/>
    <row r="4" spans="1:12" ht="21" customHeight="1" x14ac:dyDescent="0.35">
      <c r="A4" s="31"/>
      <c r="B4" s="129" t="s">
        <v>102</v>
      </c>
      <c r="C4" s="129"/>
      <c r="D4" s="129"/>
      <c r="E4" s="129"/>
      <c r="F4" s="129"/>
      <c r="G4" s="31"/>
      <c r="H4" s="31"/>
      <c r="I4" s="31"/>
      <c r="J4" s="31"/>
      <c r="K4" s="31"/>
      <c r="L4" s="31"/>
    </row>
    <row r="5" spans="1:12" ht="21" customHeight="1" x14ac:dyDescent="0.35">
      <c r="A5" s="31"/>
      <c r="B5" s="32"/>
      <c r="C5" s="32"/>
      <c r="D5" s="32"/>
      <c r="E5" s="32"/>
      <c r="F5" s="32"/>
      <c r="G5" s="31"/>
      <c r="H5" s="31"/>
      <c r="I5" s="31"/>
      <c r="J5" s="31"/>
      <c r="K5" s="31"/>
      <c r="L5" s="31"/>
    </row>
    <row r="6" spans="1:12" ht="21" customHeight="1" thickBot="1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1" customHeight="1" thickTop="1" x14ac:dyDescent="0.3">
      <c r="A7" s="130" t="s">
        <v>2</v>
      </c>
      <c r="B7" s="131"/>
      <c r="C7" s="131" t="s">
        <v>3</v>
      </c>
      <c r="D7" s="131" t="s">
        <v>103</v>
      </c>
      <c r="E7" s="131"/>
      <c r="F7" s="134"/>
      <c r="G7" s="33"/>
      <c r="H7" s="33"/>
      <c r="I7" s="33"/>
      <c r="J7" s="33"/>
      <c r="K7" s="33"/>
      <c r="L7" s="33"/>
    </row>
    <row r="8" spans="1:12" ht="44.25" customHeight="1" thickBot="1" x14ac:dyDescent="0.35">
      <c r="A8" s="132"/>
      <c r="B8" s="133"/>
      <c r="C8" s="133"/>
      <c r="D8" s="1" t="s">
        <v>4</v>
      </c>
      <c r="E8" s="1" t="s">
        <v>5</v>
      </c>
      <c r="F8" s="2" t="s">
        <v>6</v>
      </c>
      <c r="G8" s="33"/>
      <c r="H8" s="33"/>
      <c r="I8" s="33"/>
      <c r="J8" s="33"/>
      <c r="K8" s="33"/>
      <c r="L8" s="33"/>
    </row>
    <row r="9" spans="1:12" ht="21" customHeight="1" thickTop="1" thickBot="1" x14ac:dyDescent="0.4">
      <c r="A9" s="135" t="s">
        <v>7</v>
      </c>
      <c r="B9" s="136"/>
      <c r="C9" s="136"/>
      <c r="D9" s="136"/>
      <c r="E9" s="136"/>
      <c r="F9" s="137"/>
      <c r="G9" s="31"/>
      <c r="H9" s="31"/>
      <c r="I9" s="31"/>
      <c r="J9" s="31"/>
      <c r="K9" s="31"/>
      <c r="L9" s="31"/>
    </row>
    <row r="10" spans="1:12" ht="21" customHeight="1" thickTop="1" x14ac:dyDescent="0.35">
      <c r="A10" s="34">
        <v>31</v>
      </c>
      <c r="B10" s="35"/>
      <c r="C10" s="3" t="s">
        <v>8</v>
      </c>
      <c r="D10" s="36">
        <f>SUM(D11:D12)</f>
        <v>210000</v>
      </c>
      <c r="E10" s="37"/>
      <c r="F10" s="38">
        <f>D10+E10</f>
        <v>210000</v>
      </c>
      <c r="G10" s="39"/>
      <c r="H10" s="39"/>
      <c r="I10" s="39"/>
      <c r="J10" s="39"/>
      <c r="K10" s="39"/>
      <c r="L10" s="39"/>
    </row>
    <row r="11" spans="1:12" ht="21" customHeight="1" x14ac:dyDescent="0.35">
      <c r="A11" s="40"/>
      <c r="B11" s="41">
        <v>311</v>
      </c>
      <c r="C11" s="4" t="s">
        <v>9</v>
      </c>
      <c r="D11" s="42">
        <v>198000</v>
      </c>
      <c r="E11" s="43"/>
      <c r="F11" s="44">
        <f>D11+E11</f>
        <v>198000</v>
      </c>
      <c r="G11" s="31" t="s">
        <v>10</v>
      </c>
      <c r="H11" s="31"/>
      <c r="I11" s="31"/>
      <c r="J11" s="31"/>
      <c r="K11" s="31"/>
      <c r="L11" s="31"/>
    </row>
    <row r="12" spans="1:12" ht="21" customHeight="1" x14ac:dyDescent="0.35">
      <c r="A12" s="40"/>
      <c r="B12" s="41"/>
      <c r="C12" s="4" t="s">
        <v>11</v>
      </c>
      <c r="D12" s="42">
        <v>12000</v>
      </c>
      <c r="E12" s="43"/>
      <c r="F12" s="44">
        <f>D12+E12</f>
        <v>12000</v>
      </c>
      <c r="G12" s="31"/>
      <c r="H12" s="31"/>
      <c r="I12" s="31"/>
      <c r="J12" s="31"/>
      <c r="K12" s="31"/>
      <c r="L12" s="31"/>
    </row>
    <row r="13" spans="1:12" ht="21" customHeight="1" x14ac:dyDescent="0.35">
      <c r="A13" s="40"/>
      <c r="B13" s="41"/>
      <c r="C13" s="4" t="s">
        <v>12</v>
      </c>
      <c r="D13" s="42">
        <v>0</v>
      </c>
      <c r="E13" s="43"/>
      <c r="F13" s="44">
        <v>0</v>
      </c>
      <c r="G13" s="31"/>
      <c r="H13" s="31"/>
      <c r="I13" s="31"/>
      <c r="J13" s="31"/>
      <c r="K13" s="31"/>
      <c r="L13" s="31"/>
    </row>
    <row r="14" spans="1:12" ht="21" customHeight="1" x14ac:dyDescent="0.35">
      <c r="A14" s="45">
        <v>32</v>
      </c>
      <c r="B14" s="46"/>
      <c r="C14" s="5" t="s">
        <v>13</v>
      </c>
      <c r="D14" s="47"/>
      <c r="E14" s="48"/>
      <c r="F14" s="44">
        <v>0</v>
      </c>
      <c r="G14" s="39"/>
      <c r="H14" s="39"/>
      <c r="I14" s="39"/>
      <c r="J14" s="39"/>
      <c r="K14" s="39"/>
      <c r="L14" s="39"/>
    </row>
    <row r="15" spans="1:12" ht="21" customHeight="1" x14ac:dyDescent="0.35">
      <c r="A15" s="40"/>
      <c r="B15" s="41">
        <v>321</v>
      </c>
      <c r="C15" s="4" t="s">
        <v>13</v>
      </c>
      <c r="D15" s="42">
        <v>0</v>
      </c>
      <c r="E15" s="43"/>
      <c r="F15" s="44">
        <v>0</v>
      </c>
      <c r="G15" s="31"/>
      <c r="H15" s="31"/>
      <c r="I15" s="31"/>
      <c r="J15" s="31"/>
      <c r="K15" s="31"/>
      <c r="L15" s="31"/>
    </row>
    <row r="16" spans="1:12" ht="21" customHeight="1" x14ac:dyDescent="0.35">
      <c r="A16" s="45">
        <v>33</v>
      </c>
      <c r="B16" s="46"/>
      <c r="C16" s="5" t="s">
        <v>14</v>
      </c>
      <c r="D16" s="47">
        <v>0</v>
      </c>
      <c r="E16" s="48"/>
      <c r="F16" s="44">
        <v>0</v>
      </c>
      <c r="G16" s="39"/>
      <c r="H16" s="39"/>
      <c r="I16" s="39"/>
      <c r="J16" s="39"/>
      <c r="K16" s="39"/>
      <c r="L16" s="39"/>
    </row>
    <row r="17" spans="1:12" ht="21" customHeight="1" x14ac:dyDescent="0.35">
      <c r="A17" s="40"/>
      <c r="B17" s="41">
        <v>331</v>
      </c>
      <c r="C17" s="4" t="s">
        <v>10</v>
      </c>
      <c r="D17" s="42">
        <v>0</v>
      </c>
      <c r="E17" s="43"/>
      <c r="F17" s="44">
        <v>0</v>
      </c>
      <c r="G17" s="31"/>
      <c r="H17" s="31"/>
      <c r="I17" s="31"/>
      <c r="J17" s="31"/>
      <c r="K17" s="31"/>
      <c r="L17" s="31"/>
    </row>
    <row r="18" spans="1:12" ht="21" customHeight="1" x14ac:dyDescent="0.35">
      <c r="A18" s="40"/>
      <c r="B18" s="41"/>
      <c r="C18" s="4" t="s">
        <v>10</v>
      </c>
      <c r="D18" s="42">
        <v>0</v>
      </c>
      <c r="E18" s="43"/>
      <c r="F18" s="44">
        <v>0</v>
      </c>
      <c r="G18" s="31"/>
      <c r="H18" s="31"/>
      <c r="I18" s="31"/>
      <c r="J18" s="31"/>
      <c r="K18" s="31"/>
      <c r="L18" s="31"/>
    </row>
    <row r="19" spans="1:12" ht="21" customHeight="1" x14ac:dyDescent="0.35">
      <c r="A19" s="45">
        <v>34</v>
      </c>
      <c r="B19" s="46"/>
      <c r="C19" s="5" t="s">
        <v>15</v>
      </c>
      <c r="D19" s="47">
        <f>SUM(D20:D21)</f>
        <v>20</v>
      </c>
      <c r="E19" s="48"/>
      <c r="F19" s="44">
        <f>D19+E19</f>
        <v>20</v>
      </c>
      <c r="G19" s="39"/>
      <c r="H19" s="39"/>
      <c r="I19" s="39"/>
      <c r="J19" s="39"/>
      <c r="K19" s="39"/>
      <c r="L19" s="39"/>
    </row>
    <row r="20" spans="1:12" ht="21" customHeight="1" x14ac:dyDescent="0.35">
      <c r="A20" s="40"/>
      <c r="B20" s="41">
        <v>341</v>
      </c>
      <c r="C20" s="4" t="s">
        <v>16</v>
      </c>
      <c r="D20" s="42">
        <v>20</v>
      </c>
      <c r="E20" s="43"/>
      <c r="F20" s="44">
        <f>D20+E20</f>
        <v>20</v>
      </c>
      <c r="G20" s="31"/>
      <c r="H20" s="31"/>
      <c r="I20" s="31"/>
      <c r="J20" s="31"/>
      <c r="K20" s="31"/>
      <c r="L20" s="31"/>
    </row>
    <row r="21" spans="1:12" ht="21" customHeight="1" x14ac:dyDescent="0.35">
      <c r="A21" s="40"/>
      <c r="B21" s="41">
        <v>342</v>
      </c>
      <c r="C21" s="4" t="s">
        <v>17</v>
      </c>
      <c r="D21" s="42">
        <v>0</v>
      </c>
      <c r="E21" s="43"/>
      <c r="F21" s="44">
        <v>0</v>
      </c>
      <c r="G21" s="31"/>
      <c r="H21" s="31"/>
      <c r="I21" s="31"/>
      <c r="J21" s="31"/>
      <c r="K21" s="31"/>
      <c r="L21" s="31"/>
    </row>
    <row r="22" spans="1:12" ht="21" customHeight="1" x14ac:dyDescent="0.35">
      <c r="A22" s="45">
        <v>35</v>
      </c>
      <c r="B22" s="46"/>
      <c r="C22" s="5" t="s">
        <v>18</v>
      </c>
      <c r="D22" s="47">
        <f>SUM(D23:D27)</f>
        <v>2169200</v>
      </c>
      <c r="E22" s="48"/>
      <c r="F22" s="44">
        <f>D22+E22</f>
        <v>2169200</v>
      </c>
      <c r="G22" s="39"/>
      <c r="H22" s="39"/>
      <c r="I22" s="39"/>
      <c r="J22" s="39"/>
      <c r="K22" s="39"/>
      <c r="L22" s="39"/>
    </row>
    <row r="23" spans="1:12" ht="21" customHeight="1" x14ac:dyDescent="0.35">
      <c r="A23" s="40"/>
      <c r="B23" s="41">
        <v>3511</v>
      </c>
      <c r="C23" s="4" t="s">
        <v>19</v>
      </c>
      <c r="D23" s="42">
        <v>2054000</v>
      </c>
      <c r="E23" s="43"/>
      <c r="F23" s="44">
        <f>D23+E23</f>
        <v>2054000</v>
      </c>
      <c r="G23" s="31"/>
      <c r="H23" s="31"/>
      <c r="I23" s="31"/>
      <c r="J23" s="31"/>
      <c r="K23" s="31"/>
      <c r="L23" s="31"/>
    </row>
    <row r="24" spans="1:12" ht="21" customHeight="1" x14ac:dyDescent="0.35">
      <c r="A24" s="40"/>
      <c r="B24" s="41">
        <v>3512</v>
      </c>
      <c r="C24" s="4" t="s">
        <v>20</v>
      </c>
      <c r="D24" s="42">
        <v>115200</v>
      </c>
      <c r="E24" s="43"/>
      <c r="F24" s="44">
        <f>D24+E24</f>
        <v>115200</v>
      </c>
      <c r="G24" s="31"/>
      <c r="H24" s="31"/>
      <c r="I24" s="31"/>
      <c r="J24" s="31"/>
      <c r="K24" s="31"/>
      <c r="L24" s="31"/>
    </row>
    <row r="25" spans="1:12" ht="39.75" customHeight="1" x14ac:dyDescent="0.35">
      <c r="A25" s="40"/>
      <c r="B25" s="41">
        <v>353</v>
      </c>
      <c r="C25" s="4" t="s">
        <v>21</v>
      </c>
      <c r="D25" s="42">
        <v>0</v>
      </c>
      <c r="E25" s="43"/>
      <c r="F25" s="44">
        <v>0</v>
      </c>
      <c r="G25" s="31"/>
      <c r="H25" s="31"/>
      <c r="I25" s="31"/>
      <c r="J25" s="31"/>
      <c r="K25" s="31"/>
      <c r="L25" s="31"/>
    </row>
    <row r="26" spans="1:12" ht="21" customHeight="1" x14ac:dyDescent="0.35">
      <c r="A26" s="40"/>
      <c r="B26" s="41">
        <v>354</v>
      </c>
      <c r="C26" s="4" t="s">
        <v>22</v>
      </c>
      <c r="D26" s="42">
        <v>0</v>
      </c>
      <c r="E26" s="43"/>
      <c r="F26" s="44">
        <v>0</v>
      </c>
      <c r="G26" s="31"/>
      <c r="H26" s="31"/>
      <c r="I26" s="31"/>
      <c r="J26" s="31"/>
      <c r="K26" s="31"/>
      <c r="L26" s="31"/>
    </row>
    <row r="27" spans="1:12" ht="21" customHeight="1" x14ac:dyDescent="0.35">
      <c r="A27" s="40"/>
      <c r="B27" s="41">
        <v>355</v>
      </c>
      <c r="C27" s="4" t="s">
        <v>23</v>
      </c>
      <c r="D27" s="42">
        <v>0</v>
      </c>
      <c r="E27" s="43"/>
      <c r="F27" s="44">
        <v>0</v>
      </c>
      <c r="G27" s="31"/>
      <c r="H27" s="31"/>
      <c r="I27" s="31"/>
      <c r="J27" s="31"/>
      <c r="K27" s="31"/>
      <c r="L27" s="31"/>
    </row>
    <row r="28" spans="1:12" ht="21" customHeight="1" x14ac:dyDescent="0.35">
      <c r="A28" s="45">
        <v>36</v>
      </c>
      <c r="B28" s="46"/>
      <c r="C28" s="5" t="s">
        <v>24</v>
      </c>
      <c r="D28" s="47">
        <v>0</v>
      </c>
      <c r="E28" s="48"/>
      <c r="F28" s="44">
        <v>0</v>
      </c>
      <c r="G28" s="39"/>
      <c r="H28" s="39"/>
      <c r="I28" s="39"/>
      <c r="J28" s="39"/>
      <c r="K28" s="39"/>
      <c r="L28" s="39"/>
    </row>
    <row r="29" spans="1:12" ht="21" customHeight="1" x14ac:dyDescent="0.35">
      <c r="A29" s="40"/>
      <c r="B29" s="41">
        <v>361</v>
      </c>
      <c r="C29" s="4" t="s">
        <v>25</v>
      </c>
      <c r="D29" s="42">
        <v>0</v>
      </c>
      <c r="E29" s="43"/>
      <c r="F29" s="44">
        <v>0</v>
      </c>
      <c r="G29" s="31"/>
      <c r="H29" s="31"/>
      <c r="I29" s="31"/>
      <c r="J29" s="31"/>
      <c r="K29" s="31"/>
      <c r="L29" s="31"/>
    </row>
    <row r="30" spans="1:12" ht="21" customHeight="1" x14ac:dyDescent="0.35">
      <c r="A30" s="40"/>
      <c r="B30" s="41">
        <v>362</v>
      </c>
      <c r="C30" s="4" t="s">
        <v>26</v>
      </c>
      <c r="D30" s="42">
        <v>0</v>
      </c>
      <c r="E30" s="43"/>
      <c r="F30" s="44">
        <v>0</v>
      </c>
      <c r="G30" s="31"/>
      <c r="H30" s="31"/>
      <c r="I30" s="31"/>
      <c r="J30" s="31"/>
      <c r="K30" s="31"/>
      <c r="L30" s="31"/>
    </row>
    <row r="31" spans="1:12" ht="21" customHeight="1" x14ac:dyDescent="0.35">
      <c r="A31" s="40"/>
      <c r="B31" s="41">
        <v>363</v>
      </c>
      <c r="C31" s="4" t="s">
        <v>27</v>
      </c>
      <c r="D31" s="42">
        <v>0</v>
      </c>
      <c r="E31" s="43"/>
      <c r="F31" s="44">
        <v>0</v>
      </c>
      <c r="G31" s="31"/>
      <c r="H31" s="31"/>
      <c r="I31" s="31"/>
      <c r="J31" s="31"/>
      <c r="K31" s="31"/>
      <c r="L31" s="31"/>
    </row>
    <row r="32" spans="1:12" ht="21" customHeight="1" x14ac:dyDescent="0.35">
      <c r="A32" s="45">
        <v>37</v>
      </c>
      <c r="B32" s="46"/>
      <c r="C32" s="5" t="s">
        <v>28</v>
      </c>
      <c r="D32" s="47">
        <v>0</v>
      </c>
      <c r="E32" s="48"/>
      <c r="F32" s="44">
        <v>0</v>
      </c>
      <c r="G32" s="39"/>
      <c r="H32" s="39"/>
      <c r="I32" s="39"/>
      <c r="J32" s="39"/>
      <c r="K32" s="39"/>
      <c r="L32" s="39"/>
    </row>
    <row r="33" spans="1:13" ht="21" customHeight="1" thickBot="1" x14ac:dyDescent="0.4">
      <c r="A33" s="49"/>
      <c r="B33" s="50">
        <v>371</v>
      </c>
      <c r="C33" s="6" t="s">
        <v>28</v>
      </c>
      <c r="D33" s="51">
        <v>0</v>
      </c>
      <c r="E33" s="52"/>
      <c r="F33" s="44">
        <v>0</v>
      </c>
      <c r="G33" s="31"/>
      <c r="H33" s="31"/>
      <c r="I33" s="31"/>
      <c r="J33" s="31"/>
      <c r="K33" s="31"/>
      <c r="L33" s="31"/>
      <c r="M33" s="28"/>
    </row>
    <row r="34" spans="1:13" ht="21" customHeight="1" thickTop="1" thickBot="1" x14ac:dyDescent="0.4">
      <c r="A34" s="127" t="s">
        <v>29</v>
      </c>
      <c r="B34" s="128"/>
      <c r="C34" s="128"/>
      <c r="D34" s="53">
        <f>D10+D19+D22</f>
        <v>2379220</v>
      </c>
      <c r="E34" s="53"/>
      <c r="F34" s="53">
        <f>D34+E34</f>
        <v>2379220</v>
      </c>
      <c r="G34" s="31"/>
      <c r="H34" s="31"/>
      <c r="I34" s="31"/>
      <c r="J34" s="31"/>
      <c r="K34" s="31"/>
      <c r="L34" s="31"/>
      <c r="M34" s="28"/>
    </row>
    <row r="35" spans="1:13" ht="21" customHeight="1" thickTop="1" thickBot="1" x14ac:dyDescent="0.4">
      <c r="A35" s="152" t="s">
        <v>30</v>
      </c>
      <c r="B35" s="153"/>
      <c r="C35" s="153"/>
      <c r="D35" s="54">
        <v>0</v>
      </c>
      <c r="E35" s="54"/>
      <c r="F35" s="54">
        <f>D35+E35</f>
        <v>0</v>
      </c>
      <c r="G35" s="31"/>
      <c r="H35" s="31"/>
      <c r="I35" s="31"/>
      <c r="J35" s="31"/>
      <c r="K35" s="31"/>
      <c r="L35" s="31"/>
      <c r="M35" s="28"/>
    </row>
    <row r="36" spans="1:13" ht="21" customHeight="1" thickTop="1" thickBot="1" x14ac:dyDescent="0.4">
      <c r="A36" s="127" t="s">
        <v>31</v>
      </c>
      <c r="B36" s="128"/>
      <c r="C36" s="128"/>
      <c r="D36" s="53">
        <f>D34+D35</f>
        <v>2379220</v>
      </c>
      <c r="E36" s="53"/>
      <c r="F36" s="53">
        <f>D36+E36</f>
        <v>2379220</v>
      </c>
      <c r="G36" s="55"/>
      <c r="H36" s="55"/>
      <c r="I36" s="55"/>
      <c r="J36" s="55"/>
      <c r="K36" s="55"/>
      <c r="L36" s="55"/>
      <c r="M36" s="28"/>
    </row>
    <row r="37" spans="1:13" ht="21" customHeight="1" thickTop="1" x14ac:dyDescent="0.35">
      <c r="A37" s="56"/>
      <c r="B37" s="56"/>
      <c r="C37" s="56"/>
      <c r="D37" s="57"/>
      <c r="E37" s="57"/>
      <c r="F37" s="57"/>
      <c r="G37" s="55"/>
      <c r="H37" s="55"/>
      <c r="I37" s="55"/>
      <c r="J37" s="55"/>
      <c r="K37" s="55"/>
      <c r="L37" s="55"/>
      <c r="M37" s="28"/>
    </row>
    <row r="38" spans="1:13" ht="2.25" customHeight="1" x14ac:dyDescent="0.35">
      <c r="A38" s="56"/>
      <c r="B38" s="56"/>
      <c r="C38" s="56"/>
      <c r="D38" s="57"/>
      <c r="E38" s="57"/>
      <c r="F38" s="57"/>
      <c r="G38" s="55"/>
      <c r="H38" s="55"/>
      <c r="I38" s="55"/>
      <c r="J38" s="55"/>
      <c r="K38" s="55"/>
      <c r="L38" s="55"/>
      <c r="M38" s="28"/>
    </row>
    <row r="39" spans="1:13" ht="21" hidden="1" customHeight="1" x14ac:dyDescent="0.35">
      <c r="A39" s="56"/>
      <c r="B39" s="56"/>
      <c r="C39" s="56"/>
      <c r="D39" s="57"/>
      <c r="E39" s="57"/>
      <c r="F39" s="57"/>
      <c r="G39" s="55"/>
      <c r="H39" s="55"/>
      <c r="I39" s="55"/>
      <c r="J39" s="55"/>
      <c r="K39" s="55"/>
      <c r="L39" s="55"/>
      <c r="M39" s="28"/>
    </row>
    <row r="40" spans="1:13" ht="21" hidden="1" customHeight="1" x14ac:dyDescent="0.35">
      <c r="A40" s="56"/>
      <c r="B40" s="56"/>
      <c r="C40" s="56"/>
      <c r="D40" s="57"/>
      <c r="E40" s="57"/>
      <c r="F40" s="57"/>
      <c r="G40" s="55"/>
      <c r="H40" s="55"/>
      <c r="I40" s="55"/>
      <c r="J40" s="55"/>
      <c r="K40" s="55"/>
      <c r="L40" s="55"/>
      <c r="M40" s="28"/>
    </row>
    <row r="41" spans="1:13" ht="21" hidden="1" customHeight="1" x14ac:dyDescent="0.35">
      <c r="A41" s="56"/>
      <c r="B41" s="56"/>
      <c r="C41" s="56"/>
      <c r="D41" s="57"/>
      <c r="E41" s="57"/>
      <c r="F41" s="57"/>
      <c r="G41" s="55"/>
      <c r="H41" s="55"/>
      <c r="I41" s="55"/>
      <c r="J41" s="55"/>
      <c r="K41" s="55"/>
      <c r="L41" s="55"/>
      <c r="M41" s="28"/>
    </row>
    <row r="42" spans="1:13" ht="21" hidden="1" customHeight="1" x14ac:dyDescent="0.35">
      <c r="A42" s="56"/>
      <c r="B42" s="56"/>
      <c r="C42" s="56"/>
      <c r="D42" s="57"/>
      <c r="E42" s="57"/>
      <c r="F42" s="57"/>
      <c r="G42" s="55"/>
      <c r="H42" s="55"/>
      <c r="I42" s="55"/>
      <c r="J42" s="55"/>
      <c r="K42" s="55"/>
      <c r="L42" s="55"/>
      <c r="M42" s="28"/>
    </row>
    <row r="43" spans="1:13" ht="21" hidden="1" customHeight="1" x14ac:dyDescent="0.35">
      <c r="A43" s="56"/>
      <c r="B43" s="56"/>
      <c r="C43" s="56"/>
      <c r="D43" s="57"/>
      <c r="E43" s="57"/>
      <c r="F43" s="57"/>
      <c r="G43" s="55"/>
      <c r="H43" s="55"/>
      <c r="I43" s="55"/>
      <c r="J43" s="55"/>
      <c r="K43" s="55"/>
      <c r="L43" s="55"/>
      <c r="M43" s="28"/>
    </row>
    <row r="44" spans="1:13" ht="21" hidden="1" customHeight="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1:13" ht="21" customHeight="1" x14ac:dyDescent="0.25">
      <c r="A45" s="154" t="s">
        <v>32</v>
      </c>
      <c r="B45" s="155"/>
      <c r="C45" s="155"/>
      <c r="D45" s="60"/>
      <c r="E45" s="60"/>
      <c r="F45" s="60"/>
      <c r="G45" s="60"/>
      <c r="H45" s="60"/>
      <c r="I45" s="60"/>
      <c r="J45" s="60"/>
      <c r="K45" s="60"/>
      <c r="L45" s="61"/>
      <c r="M45" s="62"/>
    </row>
    <row r="46" spans="1:13" ht="21" customHeight="1" x14ac:dyDescent="0.25">
      <c r="A46" s="156" t="s">
        <v>33</v>
      </c>
      <c r="B46" s="157"/>
      <c r="C46" s="157"/>
      <c r="D46" s="58"/>
      <c r="E46" s="58"/>
      <c r="F46" s="58"/>
      <c r="G46" s="58"/>
      <c r="H46" s="58"/>
      <c r="I46" s="58"/>
      <c r="J46" s="58"/>
      <c r="K46" s="58"/>
      <c r="L46" s="63"/>
      <c r="M46" s="62"/>
    </row>
    <row r="47" spans="1:13" ht="111" customHeight="1" x14ac:dyDescent="0.25">
      <c r="A47" s="112" t="s">
        <v>34</v>
      </c>
      <c r="B47" s="113"/>
      <c r="C47" s="7" t="s">
        <v>35</v>
      </c>
      <c r="D47" s="8" t="s">
        <v>101</v>
      </c>
      <c r="E47" s="7" t="s">
        <v>95</v>
      </c>
      <c r="F47" s="9" t="s">
        <v>38</v>
      </c>
      <c r="G47" s="9" t="s">
        <v>105</v>
      </c>
      <c r="H47" s="9" t="s">
        <v>36</v>
      </c>
      <c r="I47" s="9" t="s">
        <v>37</v>
      </c>
      <c r="J47" s="9" t="s">
        <v>38</v>
      </c>
      <c r="K47" s="9" t="s">
        <v>39</v>
      </c>
      <c r="L47" s="27" t="s">
        <v>28</v>
      </c>
      <c r="M47" s="62"/>
    </row>
    <row r="48" spans="1:13" ht="21" customHeight="1" x14ac:dyDescent="0.35">
      <c r="A48" s="22">
        <v>41</v>
      </c>
      <c r="B48" s="10"/>
      <c r="C48" s="11" t="s">
        <v>40</v>
      </c>
      <c r="D48" s="64">
        <f>SUM(D49:D51)</f>
        <v>2016375</v>
      </c>
      <c r="E48" s="65" t="s">
        <v>10</v>
      </c>
      <c r="F48" s="65" t="s">
        <v>10</v>
      </c>
      <c r="G48" s="65" t="s">
        <v>10</v>
      </c>
      <c r="H48" s="65" t="s">
        <v>10</v>
      </c>
      <c r="I48" s="65" t="s">
        <v>10</v>
      </c>
      <c r="J48" s="65" t="s">
        <v>10</v>
      </c>
      <c r="K48" s="65" t="s">
        <v>10</v>
      </c>
      <c r="L48" s="66" t="s">
        <v>10</v>
      </c>
      <c r="M48" s="62"/>
    </row>
    <row r="49" spans="1:13" ht="21" customHeight="1" x14ac:dyDescent="0.35">
      <c r="A49" s="18"/>
      <c r="B49" s="12">
        <v>411</v>
      </c>
      <c r="C49" s="13" t="s">
        <v>41</v>
      </c>
      <c r="D49" s="64">
        <v>1675000</v>
      </c>
      <c r="E49" s="67" t="s">
        <v>10</v>
      </c>
      <c r="F49" s="67" t="s">
        <v>10</v>
      </c>
      <c r="G49" s="67" t="s">
        <v>10</v>
      </c>
      <c r="H49" s="68"/>
      <c r="I49" s="68"/>
      <c r="J49" s="68"/>
      <c r="K49" s="68"/>
      <c r="L49" s="69"/>
      <c r="M49" s="62"/>
    </row>
    <row r="50" spans="1:13" ht="21" customHeight="1" x14ac:dyDescent="0.35">
      <c r="A50" s="18"/>
      <c r="B50" s="12">
        <v>412</v>
      </c>
      <c r="C50" s="13" t="s">
        <v>42</v>
      </c>
      <c r="D50" s="64">
        <v>65000</v>
      </c>
      <c r="E50" s="43" t="s">
        <v>10</v>
      </c>
      <c r="F50" s="43" t="s">
        <v>10</v>
      </c>
      <c r="G50" s="43" t="s">
        <v>10</v>
      </c>
      <c r="H50" s="43"/>
      <c r="I50" s="43"/>
      <c r="J50" s="43"/>
      <c r="K50" s="43"/>
      <c r="L50" s="70"/>
      <c r="M50" s="71"/>
    </row>
    <row r="51" spans="1:13" ht="21" customHeight="1" x14ac:dyDescent="0.35">
      <c r="A51" s="18"/>
      <c r="B51" s="12">
        <v>413</v>
      </c>
      <c r="C51" s="13" t="s">
        <v>43</v>
      </c>
      <c r="D51" s="64">
        <v>276375</v>
      </c>
      <c r="E51" s="43" t="s">
        <v>10</v>
      </c>
      <c r="F51" s="43" t="s">
        <v>10</v>
      </c>
      <c r="G51" s="43" t="s">
        <v>10</v>
      </c>
      <c r="H51" s="43"/>
      <c r="I51" s="43"/>
      <c r="J51" s="43"/>
      <c r="K51" s="43"/>
      <c r="L51" s="70"/>
      <c r="M51" s="62"/>
    </row>
    <row r="52" spans="1:13" ht="21" customHeight="1" x14ac:dyDescent="0.35">
      <c r="A52" s="19">
        <v>42</v>
      </c>
      <c r="B52" s="14"/>
      <c r="C52" s="15" t="s">
        <v>44</v>
      </c>
      <c r="D52" s="73">
        <f>D53+D54+D55+D59+D62+D73+D82</f>
        <v>399950</v>
      </c>
      <c r="E52" s="74" t="s">
        <v>10</v>
      </c>
      <c r="F52" s="74" t="s">
        <v>10</v>
      </c>
      <c r="G52" s="74" t="s">
        <v>10</v>
      </c>
      <c r="H52" s="74" t="s">
        <v>10</v>
      </c>
      <c r="I52" s="74" t="s">
        <v>10</v>
      </c>
      <c r="J52" s="74" t="s">
        <v>10</v>
      </c>
      <c r="K52" s="74" t="s">
        <v>10</v>
      </c>
      <c r="L52" s="75" t="s">
        <v>10</v>
      </c>
      <c r="M52" s="62"/>
    </row>
    <row r="53" spans="1:13" ht="21" customHeight="1" x14ac:dyDescent="0.35">
      <c r="A53" s="23"/>
      <c r="B53" s="12">
        <v>4211</v>
      </c>
      <c r="C53" s="13" t="s">
        <v>45</v>
      </c>
      <c r="D53" s="72">
        <v>15000</v>
      </c>
      <c r="E53" s="76" t="s">
        <v>10</v>
      </c>
      <c r="F53" s="76" t="s">
        <v>10</v>
      </c>
      <c r="G53" s="76" t="s">
        <v>10</v>
      </c>
      <c r="H53" s="77"/>
      <c r="I53" s="77"/>
      <c r="J53" s="77"/>
      <c r="K53" s="77"/>
      <c r="L53" s="78"/>
      <c r="M53" s="62"/>
    </row>
    <row r="54" spans="1:13" ht="21" customHeight="1" x14ac:dyDescent="0.35">
      <c r="A54" s="23"/>
      <c r="B54" s="12">
        <v>4212</v>
      </c>
      <c r="C54" s="13" t="s">
        <v>46</v>
      </c>
      <c r="D54" s="72">
        <v>40000</v>
      </c>
      <c r="E54" s="76" t="s">
        <v>10</v>
      </c>
      <c r="F54" s="76" t="s">
        <v>10</v>
      </c>
      <c r="G54" s="76" t="s">
        <v>10</v>
      </c>
      <c r="H54" s="77"/>
      <c r="I54" s="77"/>
      <c r="J54" s="77"/>
      <c r="K54" s="77"/>
      <c r="L54" s="78"/>
      <c r="M54" s="62"/>
    </row>
    <row r="55" spans="1:13" ht="21" customHeight="1" x14ac:dyDescent="0.35">
      <c r="A55" s="23"/>
      <c r="B55" s="12">
        <v>4213</v>
      </c>
      <c r="C55" s="13" t="s">
        <v>47</v>
      </c>
      <c r="D55" s="72">
        <v>2000</v>
      </c>
      <c r="E55" s="76" t="s">
        <v>10</v>
      </c>
      <c r="F55" s="77"/>
      <c r="G55" s="76" t="s">
        <v>10</v>
      </c>
      <c r="H55" s="77"/>
      <c r="I55" s="77"/>
      <c r="J55" s="77"/>
      <c r="K55" s="77"/>
      <c r="L55" s="78"/>
      <c r="M55" s="62"/>
    </row>
    <row r="56" spans="1:13" ht="21" customHeight="1" x14ac:dyDescent="0.35">
      <c r="A56" s="23"/>
      <c r="B56" s="12">
        <v>422</v>
      </c>
      <c r="C56" s="13" t="s">
        <v>48</v>
      </c>
      <c r="D56" s="72">
        <f t="shared" ref="D56:D57" si="0">SUM(E56:G56)</f>
        <v>0</v>
      </c>
      <c r="E56" s="43"/>
      <c r="F56" s="43"/>
      <c r="G56" s="43"/>
      <c r="H56" s="43"/>
      <c r="I56" s="43"/>
      <c r="J56" s="43"/>
      <c r="K56" s="43"/>
      <c r="L56" s="70"/>
      <c r="M56" s="71"/>
    </row>
    <row r="57" spans="1:13" ht="21" customHeight="1" x14ac:dyDescent="0.35">
      <c r="A57" s="23"/>
      <c r="B57" s="12">
        <v>423</v>
      </c>
      <c r="C57" s="13" t="s">
        <v>49</v>
      </c>
      <c r="D57" s="72">
        <f t="shared" si="0"/>
        <v>0</v>
      </c>
      <c r="E57" s="77"/>
      <c r="F57" s="77"/>
      <c r="G57" s="77"/>
      <c r="H57" s="77"/>
      <c r="I57" s="77"/>
      <c r="J57" s="77"/>
      <c r="K57" s="77"/>
      <c r="L57" s="78"/>
      <c r="M57" s="62"/>
    </row>
    <row r="58" spans="1:13" ht="21" customHeight="1" x14ac:dyDescent="0.2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40"/>
      <c r="M58" s="62"/>
    </row>
    <row r="59" spans="1:13" ht="21" customHeight="1" x14ac:dyDescent="0.35">
      <c r="A59" s="25"/>
      <c r="B59" s="16">
        <v>424</v>
      </c>
      <c r="C59" s="17" t="s">
        <v>50</v>
      </c>
      <c r="D59" s="79">
        <f>SUM(D60:D61)</f>
        <v>113750</v>
      </c>
      <c r="E59" s="80" t="s">
        <v>10</v>
      </c>
      <c r="F59" s="80" t="s">
        <v>10</v>
      </c>
      <c r="G59" s="80"/>
      <c r="H59" s="80"/>
      <c r="I59" s="80"/>
      <c r="J59" s="80"/>
      <c r="K59" s="80"/>
      <c r="L59" s="81"/>
      <c r="M59" s="28"/>
    </row>
    <row r="60" spans="1:13" ht="21" customHeight="1" x14ac:dyDescent="0.35">
      <c r="A60" s="25"/>
      <c r="B60" s="16">
        <v>4241</v>
      </c>
      <c r="C60" s="17" t="s">
        <v>51</v>
      </c>
      <c r="D60" s="79">
        <v>112750</v>
      </c>
      <c r="E60" s="82" t="s">
        <v>10</v>
      </c>
      <c r="F60" s="82" t="s">
        <v>10</v>
      </c>
      <c r="G60" s="82"/>
      <c r="H60" s="82"/>
      <c r="I60" s="82"/>
      <c r="J60" s="82"/>
      <c r="K60" s="82"/>
      <c r="L60" s="83"/>
      <c r="M60" s="28"/>
    </row>
    <row r="61" spans="1:13" ht="21" customHeight="1" x14ac:dyDescent="0.35">
      <c r="A61" s="25"/>
      <c r="B61" s="16">
        <v>424</v>
      </c>
      <c r="C61" s="17" t="s">
        <v>104</v>
      </c>
      <c r="D61" s="79">
        <v>1000</v>
      </c>
      <c r="E61" s="82" t="s">
        <v>10</v>
      </c>
      <c r="F61" s="82"/>
      <c r="G61" s="82"/>
      <c r="H61" s="82"/>
      <c r="I61" s="82"/>
      <c r="J61" s="82"/>
      <c r="K61" s="82"/>
      <c r="L61" s="83"/>
      <c r="M61" s="28"/>
    </row>
    <row r="62" spans="1:13" ht="21" customHeight="1" x14ac:dyDescent="0.35">
      <c r="A62" s="23"/>
      <c r="B62" s="12">
        <v>425</v>
      </c>
      <c r="C62" s="13" t="s">
        <v>52</v>
      </c>
      <c r="D62" s="79">
        <f>SUM(D63:D72)</f>
        <v>177000</v>
      </c>
      <c r="E62" s="84" t="s">
        <v>10</v>
      </c>
      <c r="F62" s="84" t="s">
        <v>10</v>
      </c>
      <c r="G62" s="84" t="s">
        <v>10</v>
      </c>
      <c r="H62" s="84" t="s">
        <v>10</v>
      </c>
      <c r="I62" s="43"/>
      <c r="J62" s="43"/>
      <c r="K62" s="43"/>
      <c r="L62" s="70"/>
      <c r="M62" s="28"/>
    </row>
    <row r="63" spans="1:13" ht="21" customHeight="1" x14ac:dyDescent="0.35">
      <c r="A63" s="23"/>
      <c r="B63" s="12">
        <v>4251</v>
      </c>
      <c r="C63" s="13" t="s">
        <v>53</v>
      </c>
      <c r="D63" s="79">
        <v>10600</v>
      </c>
      <c r="E63" s="43" t="s">
        <v>10</v>
      </c>
      <c r="F63" s="43"/>
      <c r="G63" s="43" t="s">
        <v>10</v>
      </c>
      <c r="H63" s="43" t="s">
        <v>10</v>
      </c>
      <c r="I63" s="43"/>
      <c r="J63" s="43"/>
      <c r="K63" s="43"/>
      <c r="L63" s="70"/>
      <c r="M63" s="28"/>
    </row>
    <row r="64" spans="1:13" ht="21" customHeight="1" x14ac:dyDescent="0.35">
      <c r="A64" s="23"/>
      <c r="B64" s="12">
        <v>4252</v>
      </c>
      <c r="C64" s="13" t="s">
        <v>54</v>
      </c>
      <c r="D64" s="79">
        <v>50000</v>
      </c>
      <c r="E64" s="43" t="s">
        <v>10</v>
      </c>
      <c r="F64" s="43"/>
      <c r="G64" s="43"/>
      <c r="H64" s="43"/>
      <c r="I64" s="43"/>
      <c r="J64" s="43"/>
      <c r="K64" s="43"/>
      <c r="L64" s="70"/>
      <c r="M64" s="28"/>
    </row>
    <row r="65" spans="1:12" ht="21" customHeight="1" x14ac:dyDescent="0.35">
      <c r="A65" s="23"/>
      <c r="B65" s="12">
        <v>4253</v>
      </c>
      <c r="C65" s="13" t="s">
        <v>55</v>
      </c>
      <c r="D65" s="79">
        <v>3000</v>
      </c>
      <c r="E65" s="43" t="s">
        <v>10</v>
      </c>
      <c r="F65" s="43"/>
      <c r="G65" s="43" t="s">
        <v>10</v>
      </c>
      <c r="H65" s="43"/>
      <c r="I65" s="43"/>
      <c r="J65" s="43"/>
      <c r="K65" s="43"/>
      <c r="L65" s="70"/>
    </row>
    <row r="66" spans="1:12" ht="21" customHeight="1" x14ac:dyDescent="0.35">
      <c r="A66" s="23"/>
      <c r="B66" s="12">
        <v>4254</v>
      </c>
      <c r="C66" s="13" t="s">
        <v>56</v>
      </c>
      <c r="D66" s="79">
        <v>7000</v>
      </c>
      <c r="E66" s="43" t="s">
        <v>10</v>
      </c>
      <c r="F66" s="43"/>
      <c r="G66" s="43" t="s">
        <v>10</v>
      </c>
      <c r="H66" s="43"/>
      <c r="I66" s="43"/>
      <c r="J66" s="43"/>
      <c r="K66" s="43" t="s">
        <v>10</v>
      </c>
      <c r="L66" s="70"/>
    </row>
    <row r="67" spans="1:12" ht="21" customHeight="1" x14ac:dyDescent="0.35">
      <c r="A67" s="23"/>
      <c r="B67" s="12">
        <v>4255</v>
      </c>
      <c r="C67" s="13" t="s">
        <v>57</v>
      </c>
      <c r="D67" s="79">
        <v>7800</v>
      </c>
      <c r="E67" s="43" t="s">
        <v>10</v>
      </c>
      <c r="F67" s="43"/>
      <c r="G67" s="43"/>
      <c r="H67" s="43" t="s">
        <v>10</v>
      </c>
      <c r="I67" s="43"/>
      <c r="J67" s="43"/>
      <c r="K67" s="43"/>
      <c r="L67" s="70"/>
    </row>
    <row r="68" spans="1:12" ht="21" customHeight="1" x14ac:dyDescent="0.35">
      <c r="A68" s="23"/>
      <c r="B68" s="12">
        <v>4256</v>
      </c>
      <c r="C68" s="13" t="s">
        <v>58</v>
      </c>
      <c r="D68" s="79">
        <v>5000</v>
      </c>
      <c r="E68" s="43" t="s">
        <v>10</v>
      </c>
      <c r="F68" s="43"/>
      <c r="G68" s="43" t="s">
        <v>10</v>
      </c>
      <c r="H68" s="43"/>
      <c r="I68" s="43"/>
      <c r="J68" s="43"/>
      <c r="K68" s="43"/>
      <c r="L68" s="70"/>
    </row>
    <row r="69" spans="1:12" ht="21" customHeight="1" x14ac:dyDescent="0.35">
      <c r="A69" s="23"/>
      <c r="B69" s="12">
        <v>4257</v>
      </c>
      <c r="C69" s="13" t="s">
        <v>59</v>
      </c>
      <c r="D69" s="79">
        <v>58750</v>
      </c>
      <c r="E69" s="43" t="s">
        <v>10</v>
      </c>
      <c r="F69" s="43"/>
      <c r="G69" s="43" t="s">
        <v>10</v>
      </c>
      <c r="H69" s="43"/>
      <c r="I69" s="43"/>
      <c r="J69" s="43"/>
      <c r="K69" s="43"/>
      <c r="L69" s="70"/>
    </row>
    <row r="70" spans="1:12" ht="21" customHeight="1" x14ac:dyDescent="0.35">
      <c r="A70" s="23"/>
      <c r="B70" s="12">
        <v>4258</v>
      </c>
      <c r="C70" s="13" t="s">
        <v>60</v>
      </c>
      <c r="D70" s="79">
        <v>9750</v>
      </c>
      <c r="E70" s="43" t="s">
        <v>10</v>
      </c>
      <c r="F70" s="43"/>
      <c r="G70" s="43" t="s">
        <v>10</v>
      </c>
      <c r="H70" s="43"/>
      <c r="I70" s="43"/>
      <c r="J70" s="43"/>
      <c r="K70" s="43"/>
      <c r="L70" s="70"/>
    </row>
    <row r="71" spans="1:12" ht="21" customHeight="1" x14ac:dyDescent="0.35">
      <c r="A71" s="23"/>
      <c r="B71" s="12">
        <v>4259</v>
      </c>
      <c r="C71" s="13" t="s">
        <v>61</v>
      </c>
      <c r="D71" s="79">
        <v>5000</v>
      </c>
      <c r="E71" s="43" t="s">
        <v>10</v>
      </c>
      <c r="F71" s="43"/>
      <c r="G71" s="43"/>
      <c r="H71" s="43"/>
      <c r="I71" s="43"/>
      <c r="J71" s="43"/>
      <c r="K71" s="43"/>
      <c r="L71" s="70"/>
    </row>
    <row r="72" spans="1:12" ht="21" customHeight="1" x14ac:dyDescent="0.35">
      <c r="A72" s="23"/>
      <c r="B72" s="12">
        <v>4259</v>
      </c>
      <c r="C72" s="13" t="s">
        <v>62</v>
      </c>
      <c r="D72" s="79">
        <v>20100</v>
      </c>
      <c r="E72" s="43" t="s">
        <v>10</v>
      </c>
      <c r="F72" s="43"/>
      <c r="G72" s="43" t="s">
        <v>10</v>
      </c>
      <c r="H72" s="43"/>
      <c r="I72" s="43"/>
      <c r="J72" s="43"/>
      <c r="K72" s="43"/>
      <c r="L72" s="70"/>
    </row>
    <row r="73" spans="1:12" ht="21" customHeight="1" x14ac:dyDescent="0.35">
      <c r="A73" s="23"/>
      <c r="B73" s="12">
        <v>426</v>
      </c>
      <c r="C73" s="13" t="s">
        <v>63</v>
      </c>
      <c r="D73" s="79">
        <f>SUM(D74:D81)</f>
        <v>43500</v>
      </c>
      <c r="E73" s="77" t="s">
        <v>10</v>
      </c>
      <c r="F73" s="77" t="s">
        <v>10</v>
      </c>
      <c r="G73" s="77" t="s">
        <v>10</v>
      </c>
      <c r="H73" s="77"/>
      <c r="I73" s="77"/>
      <c r="J73" s="77"/>
      <c r="K73" s="77"/>
      <c r="L73" s="78"/>
    </row>
    <row r="74" spans="1:12" ht="31.5" customHeight="1" x14ac:dyDescent="0.35">
      <c r="A74" s="23"/>
      <c r="B74" s="12">
        <v>4261</v>
      </c>
      <c r="C74" s="13" t="s">
        <v>64</v>
      </c>
      <c r="D74" s="79">
        <v>5500</v>
      </c>
      <c r="E74" s="76" t="s">
        <v>10</v>
      </c>
      <c r="F74" s="85" t="s">
        <v>10</v>
      </c>
      <c r="G74" s="76" t="s">
        <v>10</v>
      </c>
      <c r="H74" s="77"/>
      <c r="I74" s="77"/>
      <c r="J74" s="77"/>
      <c r="K74" s="77"/>
      <c r="L74" s="78"/>
    </row>
    <row r="75" spans="1:12" ht="21" customHeight="1" x14ac:dyDescent="0.35">
      <c r="A75" s="23"/>
      <c r="B75" s="12">
        <v>4261</v>
      </c>
      <c r="C75" s="13" t="s">
        <v>65</v>
      </c>
      <c r="D75" s="79">
        <v>4000</v>
      </c>
      <c r="E75" s="76" t="s">
        <v>10</v>
      </c>
      <c r="F75" s="85"/>
      <c r="G75" s="76"/>
      <c r="H75" s="77"/>
      <c r="I75" s="77"/>
      <c r="J75" s="77"/>
      <c r="K75" s="77"/>
      <c r="L75" s="78"/>
    </row>
    <row r="76" spans="1:12" ht="21" customHeight="1" x14ac:dyDescent="0.35">
      <c r="A76" s="23"/>
      <c r="B76" s="12">
        <v>4261</v>
      </c>
      <c r="C76" s="13" t="s">
        <v>66</v>
      </c>
      <c r="D76" s="79">
        <v>500</v>
      </c>
      <c r="E76" s="76" t="s">
        <v>10</v>
      </c>
      <c r="F76" s="77"/>
      <c r="G76" s="76"/>
      <c r="H76" s="77"/>
      <c r="I76" s="77"/>
      <c r="J76" s="77"/>
      <c r="K76" s="77"/>
      <c r="L76" s="78"/>
    </row>
    <row r="77" spans="1:12" ht="21" customHeight="1" x14ac:dyDescent="0.35">
      <c r="A77" s="23"/>
      <c r="B77" s="12">
        <v>4262</v>
      </c>
      <c r="C77" s="13" t="s">
        <v>67</v>
      </c>
      <c r="D77" s="79">
        <v>1250</v>
      </c>
      <c r="E77" s="76" t="s">
        <v>10</v>
      </c>
      <c r="F77" s="77"/>
      <c r="G77" s="76"/>
      <c r="H77" s="77"/>
      <c r="I77" s="77"/>
      <c r="J77" s="77"/>
      <c r="K77" s="77"/>
      <c r="L77" s="78"/>
    </row>
    <row r="78" spans="1:12" ht="21" customHeight="1" x14ac:dyDescent="0.35">
      <c r="A78" s="23"/>
      <c r="B78" s="12">
        <v>4262</v>
      </c>
      <c r="C78" s="13" t="s">
        <v>68</v>
      </c>
      <c r="D78" s="79">
        <v>1250</v>
      </c>
      <c r="E78" s="76" t="s">
        <v>10</v>
      </c>
      <c r="F78" s="77"/>
      <c r="G78" s="76"/>
      <c r="H78" s="77"/>
      <c r="I78" s="77"/>
      <c r="J78" s="77"/>
      <c r="K78" s="77"/>
      <c r="L78" s="78"/>
    </row>
    <row r="79" spans="1:12" ht="21" customHeight="1" x14ac:dyDescent="0.35">
      <c r="A79" s="23"/>
      <c r="B79" s="12">
        <v>4263</v>
      </c>
      <c r="C79" s="13" t="s">
        <v>69</v>
      </c>
      <c r="D79" s="79">
        <v>30000</v>
      </c>
      <c r="E79" s="76" t="s">
        <v>10</v>
      </c>
      <c r="F79" s="77"/>
      <c r="G79" s="76" t="s">
        <v>10</v>
      </c>
      <c r="H79" s="77"/>
      <c r="I79" s="77"/>
      <c r="J79" s="77"/>
      <c r="K79" s="76" t="s">
        <v>10</v>
      </c>
      <c r="L79" s="78"/>
    </row>
    <row r="80" spans="1:12" ht="21" customHeight="1" x14ac:dyDescent="0.35">
      <c r="A80" s="23"/>
      <c r="B80" s="12">
        <v>4263</v>
      </c>
      <c r="C80" s="13" t="s">
        <v>70</v>
      </c>
      <c r="D80" s="79">
        <f t="shared" ref="D80:D86" si="1">SUM(E80:I80)</f>
        <v>0</v>
      </c>
      <c r="E80" s="76" t="s">
        <v>10</v>
      </c>
      <c r="F80" s="77"/>
      <c r="G80" s="76"/>
      <c r="H80" s="77"/>
      <c r="I80" s="77"/>
      <c r="J80" s="77"/>
      <c r="K80" s="76"/>
      <c r="L80" s="78"/>
    </row>
    <row r="81" spans="1:12" ht="21" customHeight="1" x14ac:dyDescent="0.35">
      <c r="A81" s="23"/>
      <c r="B81" s="12">
        <v>4264</v>
      </c>
      <c r="C81" s="13" t="s">
        <v>71</v>
      </c>
      <c r="D81" s="79">
        <v>1000</v>
      </c>
      <c r="E81" s="76" t="s">
        <v>10</v>
      </c>
      <c r="F81" s="77"/>
      <c r="G81" s="76" t="s">
        <v>10</v>
      </c>
      <c r="H81" s="77"/>
      <c r="I81" s="77"/>
      <c r="J81" s="77"/>
      <c r="K81" s="77"/>
      <c r="L81" s="78"/>
    </row>
    <row r="82" spans="1:12" ht="21" customHeight="1" x14ac:dyDescent="0.35">
      <c r="A82" s="23"/>
      <c r="B82" s="12">
        <v>429</v>
      </c>
      <c r="C82" s="13" t="s">
        <v>72</v>
      </c>
      <c r="D82" s="79">
        <v>8700</v>
      </c>
      <c r="E82" s="86" t="s">
        <v>10</v>
      </c>
      <c r="F82" s="77" t="s">
        <v>10</v>
      </c>
      <c r="G82" s="86" t="s">
        <v>10</v>
      </c>
      <c r="H82" s="77"/>
      <c r="I82" s="77"/>
      <c r="J82" s="77"/>
      <c r="K82" s="77"/>
      <c r="L82" s="78"/>
    </row>
    <row r="83" spans="1:12" ht="21" customHeight="1" x14ac:dyDescent="0.35">
      <c r="A83" s="23"/>
      <c r="B83" s="12">
        <v>4291</v>
      </c>
      <c r="C83" s="13" t="s">
        <v>73</v>
      </c>
      <c r="D83" s="79">
        <f t="shared" si="1"/>
        <v>0</v>
      </c>
      <c r="E83" s="76" t="s">
        <v>10</v>
      </c>
      <c r="F83" s="77"/>
      <c r="G83" s="76"/>
      <c r="H83" s="77"/>
      <c r="I83" s="77"/>
      <c r="J83" s="77"/>
      <c r="K83" s="77"/>
      <c r="L83" s="78"/>
    </row>
    <row r="84" spans="1:12" ht="21" customHeight="1" x14ac:dyDescent="0.35">
      <c r="A84" s="23"/>
      <c r="B84" s="12">
        <v>4292</v>
      </c>
      <c r="C84" s="13" t="s">
        <v>74</v>
      </c>
      <c r="D84" s="79">
        <v>3000</v>
      </c>
      <c r="E84" s="76" t="s">
        <v>10</v>
      </c>
      <c r="F84" s="77"/>
      <c r="G84" s="76" t="s">
        <v>10</v>
      </c>
      <c r="H84" s="77"/>
      <c r="I84" s="77"/>
      <c r="J84" s="77"/>
      <c r="K84" s="77"/>
      <c r="L84" s="78"/>
    </row>
    <row r="85" spans="1:12" ht="21" customHeight="1" x14ac:dyDescent="0.35">
      <c r="A85" s="23"/>
      <c r="B85" s="12">
        <v>4293</v>
      </c>
      <c r="C85" s="13" t="s">
        <v>75</v>
      </c>
      <c r="D85" s="79">
        <v>5700</v>
      </c>
      <c r="E85" s="76" t="s">
        <v>10</v>
      </c>
      <c r="F85" s="77"/>
      <c r="G85" s="76" t="s">
        <v>10</v>
      </c>
      <c r="H85" s="77"/>
      <c r="I85" s="77"/>
      <c r="J85" s="77"/>
      <c r="K85" s="77"/>
      <c r="L85" s="78"/>
    </row>
    <row r="86" spans="1:12" ht="21" customHeight="1" x14ac:dyDescent="0.35">
      <c r="A86" s="23"/>
      <c r="B86" s="12">
        <v>4295</v>
      </c>
      <c r="C86" s="13" t="s">
        <v>76</v>
      </c>
      <c r="D86" s="79">
        <f t="shared" si="1"/>
        <v>0</v>
      </c>
      <c r="E86" s="76" t="s">
        <v>10</v>
      </c>
      <c r="F86" s="77"/>
      <c r="G86" s="76"/>
      <c r="H86" s="77"/>
      <c r="I86" s="77"/>
      <c r="J86" s="77"/>
      <c r="K86" s="77"/>
      <c r="L86" s="78"/>
    </row>
    <row r="87" spans="1:12" ht="21" customHeight="1" x14ac:dyDescent="0.35">
      <c r="A87" s="24">
        <v>43</v>
      </c>
      <c r="B87" s="14"/>
      <c r="C87" s="15" t="s">
        <v>77</v>
      </c>
      <c r="D87" s="73">
        <v>18000</v>
      </c>
      <c r="E87" s="74" t="s">
        <v>10</v>
      </c>
      <c r="F87" s="74" t="s">
        <v>10</v>
      </c>
      <c r="G87" s="74" t="s">
        <v>10</v>
      </c>
      <c r="H87" s="74" t="s">
        <v>10</v>
      </c>
      <c r="I87" s="74" t="s">
        <v>10</v>
      </c>
      <c r="J87" s="74" t="s">
        <v>10</v>
      </c>
      <c r="K87" s="74" t="s">
        <v>10</v>
      </c>
      <c r="L87" s="75" t="s">
        <v>10</v>
      </c>
    </row>
    <row r="88" spans="1:12" ht="21" customHeight="1" x14ac:dyDescent="0.35">
      <c r="A88" s="23"/>
      <c r="B88" s="12">
        <v>431</v>
      </c>
      <c r="C88" s="13" t="s">
        <v>78</v>
      </c>
      <c r="D88" s="73">
        <v>18000</v>
      </c>
      <c r="E88" s="43" t="s">
        <v>10</v>
      </c>
      <c r="F88" s="43"/>
      <c r="G88" s="43"/>
      <c r="H88" s="43"/>
      <c r="I88" s="43"/>
      <c r="J88" s="43"/>
      <c r="K88" s="43"/>
      <c r="L88" s="70"/>
    </row>
    <row r="89" spans="1:12" ht="21" customHeight="1" x14ac:dyDescent="0.35">
      <c r="A89" s="24">
        <v>44</v>
      </c>
      <c r="B89" s="14"/>
      <c r="C89" s="15" t="s">
        <v>79</v>
      </c>
      <c r="D89" s="73">
        <v>2000</v>
      </c>
      <c r="E89" s="74" t="s">
        <v>10</v>
      </c>
      <c r="F89" s="74" t="s">
        <v>10</v>
      </c>
      <c r="G89" s="74" t="s">
        <v>10</v>
      </c>
      <c r="H89" s="74" t="s">
        <v>10</v>
      </c>
      <c r="I89" s="74" t="s">
        <v>10</v>
      </c>
      <c r="J89" s="74" t="s">
        <v>10</v>
      </c>
      <c r="K89" s="74" t="s">
        <v>10</v>
      </c>
      <c r="L89" s="75" t="s">
        <v>10</v>
      </c>
    </row>
    <row r="90" spans="1:12" ht="21" customHeight="1" x14ac:dyDescent="0.35">
      <c r="A90" s="23"/>
      <c r="B90" s="12">
        <v>441</v>
      </c>
      <c r="C90" s="13" t="s">
        <v>80</v>
      </c>
      <c r="D90" s="73">
        <f t="shared" ref="D90:D102" si="2">SUM(E90:I90)</f>
        <v>0</v>
      </c>
      <c r="E90" s="77"/>
      <c r="F90" s="77"/>
      <c r="G90" s="77"/>
      <c r="H90" s="77"/>
      <c r="I90" s="77"/>
      <c r="J90" s="77"/>
      <c r="K90" s="77"/>
      <c r="L90" s="78"/>
    </row>
    <row r="91" spans="1:12" ht="21" customHeight="1" x14ac:dyDescent="0.35">
      <c r="A91" s="23"/>
      <c r="B91" s="12">
        <v>442</v>
      </c>
      <c r="C91" s="13" t="s">
        <v>81</v>
      </c>
      <c r="D91" s="73">
        <f t="shared" si="2"/>
        <v>0</v>
      </c>
      <c r="E91" s="43"/>
      <c r="F91" s="43"/>
      <c r="G91" s="43"/>
      <c r="H91" s="43"/>
      <c r="I91" s="43"/>
      <c r="J91" s="43"/>
      <c r="K91" s="43"/>
      <c r="L91" s="70"/>
    </row>
    <row r="92" spans="1:12" ht="21" customHeight="1" x14ac:dyDescent="0.35">
      <c r="A92" s="23"/>
      <c r="B92" s="12">
        <v>443</v>
      </c>
      <c r="C92" s="13" t="s">
        <v>82</v>
      </c>
      <c r="D92" s="73">
        <v>2000</v>
      </c>
      <c r="E92" s="76" t="s">
        <v>10</v>
      </c>
      <c r="F92" s="76"/>
      <c r="G92" s="43" t="s">
        <v>10</v>
      </c>
      <c r="H92" s="76"/>
      <c r="I92" s="76"/>
      <c r="J92" s="76"/>
      <c r="K92" s="76"/>
      <c r="L92" s="87"/>
    </row>
    <row r="93" spans="1:12" ht="21" customHeight="1" x14ac:dyDescent="0.35">
      <c r="A93" s="24">
        <v>45</v>
      </c>
      <c r="B93" s="14"/>
      <c r="C93" s="15" t="s">
        <v>83</v>
      </c>
      <c r="D93" s="73">
        <f t="shared" si="2"/>
        <v>0</v>
      </c>
      <c r="E93" s="88" t="s">
        <v>10</v>
      </c>
      <c r="F93" s="88" t="s">
        <v>10</v>
      </c>
      <c r="G93" s="88" t="s">
        <v>10</v>
      </c>
      <c r="H93" s="88" t="s">
        <v>10</v>
      </c>
      <c r="I93" s="88" t="s">
        <v>10</v>
      </c>
      <c r="J93" s="88" t="s">
        <v>10</v>
      </c>
      <c r="K93" s="88" t="s">
        <v>10</v>
      </c>
      <c r="L93" s="89" t="s">
        <v>10</v>
      </c>
    </row>
    <row r="94" spans="1:12" ht="21" customHeight="1" x14ac:dyDescent="0.35">
      <c r="A94" s="23"/>
      <c r="B94" s="12">
        <v>451</v>
      </c>
      <c r="C94" s="13" t="s">
        <v>84</v>
      </c>
      <c r="D94" s="73">
        <f>SUM(E94:I94)</f>
        <v>0</v>
      </c>
      <c r="E94" s="43" t="s">
        <v>10</v>
      </c>
      <c r="F94" s="43"/>
      <c r="G94" s="43"/>
      <c r="H94" s="76"/>
      <c r="I94" s="43"/>
      <c r="J94" s="76"/>
      <c r="K94" s="76"/>
      <c r="L94" s="87"/>
    </row>
    <row r="95" spans="1:12" ht="21" customHeight="1" x14ac:dyDescent="0.35">
      <c r="A95" s="23"/>
      <c r="B95" s="12">
        <v>452</v>
      </c>
      <c r="C95" s="13" t="s">
        <v>85</v>
      </c>
      <c r="D95" s="73">
        <f t="shared" si="2"/>
        <v>0</v>
      </c>
      <c r="E95" s="85"/>
      <c r="F95" s="85"/>
      <c r="G95" s="85"/>
      <c r="H95" s="85"/>
      <c r="I95" s="85"/>
      <c r="J95" s="85"/>
      <c r="K95" s="85"/>
      <c r="L95" s="90"/>
    </row>
    <row r="96" spans="1:12" ht="21" customHeight="1" x14ac:dyDescent="0.35">
      <c r="A96" s="24">
        <v>46</v>
      </c>
      <c r="B96" s="14"/>
      <c r="C96" s="15" t="s">
        <v>86</v>
      </c>
      <c r="D96" s="73">
        <v>18240</v>
      </c>
      <c r="E96" s="88" t="s">
        <v>10</v>
      </c>
      <c r="F96" s="88" t="s">
        <v>10</v>
      </c>
      <c r="G96" s="88" t="s">
        <v>10</v>
      </c>
      <c r="H96" s="88" t="s">
        <v>10</v>
      </c>
      <c r="I96" s="88" t="s">
        <v>10</v>
      </c>
      <c r="J96" s="88" t="s">
        <v>10</v>
      </c>
      <c r="K96" s="88" t="s">
        <v>10</v>
      </c>
      <c r="L96" s="89" t="s">
        <v>10</v>
      </c>
    </row>
    <row r="97" spans="1:12" ht="21" customHeight="1" x14ac:dyDescent="0.35">
      <c r="A97" s="23"/>
      <c r="B97" s="12">
        <v>461</v>
      </c>
      <c r="C97" s="13" t="s">
        <v>87</v>
      </c>
      <c r="D97" s="73">
        <f t="shared" si="2"/>
        <v>0</v>
      </c>
      <c r="E97" s="76"/>
      <c r="F97" s="76"/>
      <c r="G97" s="43"/>
      <c r="H97" s="43"/>
      <c r="I97" s="76"/>
      <c r="J97" s="43"/>
      <c r="K97" s="43"/>
      <c r="L97" s="70"/>
    </row>
    <row r="98" spans="1:12" ht="21" customHeight="1" x14ac:dyDescent="0.35">
      <c r="A98" s="23"/>
      <c r="B98" s="12">
        <v>462</v>
      </c>
      <c r="C98" s="13" t="s">
        <v>88</v>
      </c>
      <c r="D98" s="73">
        <v>15500</v>
      </c>
      <c r="E98" s="76" t="s">
        <v>10</v>
      </c>
      <c r="F98" s="76"/>
      <c r="G98" s="43" t="s">
        <v>10</v>
      </c>
      <c r="H98" s="43"/>
      <c r="I98" s="76"/>
      <c r="J98" s="43"/>
      <c r="K98" s="43"/>
      <c r="L98" s="70"/>
    </row>
    <row r="99" spans="1:12" ht="21" customHeight="1" x14ac:dyDescent="0.35">
      <c r="A99" s="23"/>
      <c r="B99" s="12">
        <v>4624</v>
      </c>
      <c r="C99" s="13" t="s">
        <v>89</v>
      </c>
      <c r="D99" s="73">
        <v>3740</v>
      </c>
      <c r="E99" s="76" t="s">
        <v>10</v>
      </c>
      <c r="F99" s="76"/>
      <c r="G99" s="43"/>
      <c r="H99" s="43"/>
      <c r="I99" s="76"/>
      <c r="J99" s="43"/>
      <c r="K99" s="43"/>
      <c r="L99" s="70"/>
    </row>
    <row r="100" spans="1:12" ht="21" customHeight="1" x14ac:dyDescent="0.35">
      <c r="A100" s="23"/>
      <c r="B100" s="12">
        <v>4624</v>
      </c>
      <c r="C100" s="13" t="s">
        <v>90</v>
      </c>
      <c r="D100" s="73">
        <f t="shared" si="2"/>
        <v>0</v>
      </c>
      <c r="E100" s="76" t="s">
        <v>10</v>
      </c>
      <c r="F100" s="76"/>
      <c r="G100" s="43" t="s">
        <v>10</v>
      </c>
      <c r="H100" s="43"/>
      <c r="I100" s="76"/>
      <c r="J100" s="43"/>
      <c r="K100" s="43" t="s">
        <v>10</v>
      </c>
      <c r="L100" s="70"/>
    </row>
    <row r="101" spans="1:12" ht="21" customHeight="1" x14ac:dyDescent="0.35">
      <c r="A101" s="24">
        <v>47</v>
      </c>
      <c r="B101" s="14"/>
      <c r="C101" s="15" t="s">
        <v>91</v>
      </c>
      <c r="D101" s="73">
        <f>SUM(E101:I101)</f>
        <v>0</v>
      </c>
      <c r="E101" s="74" t="s">
        <v>10</v>
      </c>
      <c r="F101" s="74" t="s">
        <v>10</v>
      </c>
      <c r="G101" s="74" t="s">
        <v>10</v>
      </c>
      <c r="H101" s="74" t="s">
        <v>10</v>
      </c>
      <c r="I101" s="74" t="s">
        <v>10</v>
      </c>
      <c r="J101" s="74" t="s">
        <v>10</v>
      </c>
      <c r="K101" s="74" t="s">
        <v>10</v>
      </c>
      <c r="L101" s="75" t="s">
        <v>10</v>
      </c>
    </row>
    <row r="102" spans="1:12" ht="21" customHeight="1" thickBot="1" x14ac:dyDescent="0.4">
      <c r="A102" s="26"/>
      <c r="B102" s="20">
        <v>471</v>
      </c>
      <c r="C102" s="21" t="s">
        <v>91</v>
      </c>
      <c r="D102" s="73">
        <f t="shared" si="2"/>
        <v>0</v>
      </c>
      <c r="E102" s="91"/>
      <c r="F102" s="91"/>
      <c r="G102" s="91"/>
      <c r="H102" s="92"/>
      <c r="I102" s="91"/>
      <c r="J102" s="92"/>
      <c r="K102" s="92"/>
      <c r="L102" s="93"/>
    </row>
    <row r="103" spans="1:12" ht="21" customHeight="1" thickTop="1" x14ac:dyDescent="0.35">
      <c r="A103" s="141" t="s">
        <v>92</v>
      </c>
      <c r="B103" s="142"/>
      <c r="C103" s="142"/>
      <c r="D103" s="73">
        <f>D48+D52+D87+D89+D96</f>
        <v>2454565</v>
      </c>
      <c r="E103" s="94" t="s">
        <v>10</v>
      </c>
      <c r="F103" s="94" t="s">
        <v>10</v>
      </c>
      <c r="G103" s="94" t="s">
        <v>10</v>
      </c>
      <c r="H103" s="94" t="s">
        <v>10</v>
      </c>
      <c r="I103" s="94" t="s">
        <v>10</v>
      </c>
      <c r="J103" s="94" t="s">
        <v>10</v>
      </c>
      <c r="K103" s="94" t="s">
        <v>10</v>
      </c>
      <c r="L103" s="95" t="s">
        <v>10</v>
      </c>
    </row>
    <row r="104" spans="1:12" ht="21" customHeight="1" thickBot="1" x14ac:dyDescent="0.4">
      <c r="A104" s="143" t="s">
        <v>93</v>
      </c>
      <c r="B104" s="144"/>
      <c r="C104" s="145"/>
      <c r="D104" s="96">
        <v>2454565</v>
      </c>
      <c r="E104" s="97"/>
      <c r="F104" s="97"/>
      <c r="G104" s="55"/>
      <c r="H104" s="55"/>
      <c r="I104" s="55"/>
      <c r="J104" s="55"/>
      <c r="K104" s="55"/>
      <c r="L104" s="98"/>
    </row>
    <row r="105" spans="1:12" ht="21" customHeight="1" thickTop="1" thickBot="1" x14ac:dyDescent="0.4">
      <c r="A105" s="146" t="s">
        <v>94</v>
      </c>
      <c r="B105" s="147"/>
      <c r="C105" s="148"/>
      <c r="D105" s="99"/>
      <c r="E105" s="97"/>
      <c r="F105" s="97"/>
      <c r="G105" s="55"/>
      <c r="H105" s="55"/>
      <c r="I105" s="55"/>
      <c r="J105" s="55"/>
      <c r="K105" s="55"/>
      <c r="L105" s="98"/>
    </row>
    <row r="106" spans="1:12" ht="21" customHeight="1" thickTop="1" thickBot="1" x14ac:dyDescent="0.4">
      <c r="A106" s="149" t="s">
        <v>31</v>
      </c>
      <c r="B106" s="150"/>
      <c r="C106" s="151"/>
      <c r="D106" s="100">
        <v>2454565</v>
      </c>
      <c r="E106" s="97"/>
      <c r="F106" s="97"/>
      <c r="G106" s="55"/>
      <c r="H106" s="55"/>
      <c r="I106" s="55"/>
      <c r="J106" s="55"/>
      <c r="K106" s="55"/>
      <c r="L106" s="98"/>
    </row>
    <row r="107" spans="1:12" ht="21" customHeight="1" thickTop="1" x14ac:dyDescent="0.35">
      <c r="A107" s="101"/>
      <c r="B107" s="102"/>
      <c r="C107" s="102"/>
      <c r="D107" s="97"/>
      <c r="E107" s="97"/>
      <c r="F107" s="97"/>
      <c r="G107" s="55"/>
      <c r="H107" s="55"/>
      <c r="I107" s="55"/>
      <c r="J107" s="55"/>
      <c r="K107" s="55"/>
      <c r="L107" s="98"/>
    </row>
    <row r="108" spans="1:12" ht="21" customHeight="1" x14ac:dyDescent="0.35">
      <c r="A108" s="125"/>
      <c r="B108" s="126"/>
      <c r="C108" s="126"/>
      <c r="D108" s="97"/>
      <c r="E108" s="97"/>
      <c r="F108" s="97"/>
      <c r="G108" s="55"/>
      <c r="H108" s="55"/>
      <c r="I108" s="55"/>
      <c r="J108" s="55"/>
      <c r="K108" s="55"/>
      <c r="L108" s="98"/>
    </row>
    <row r="109" spans="1:12" ht="21" customHeight="1" x14ac:dyDescent="0.35">
      <c r="A109" s="104"/>
      <c r="B109" s="55"/>
      <c r="C109" s="55"/>
      <c r="D109" s="55"/>
      <c r="E109" s="55"/>
      <c r="F109" s="55"/>
      <c r="G109" s="62"/>
      <c r="H109" s="62"/>
      <c r="I109" s="62"/>
      <c r="J109" s="62"/>
      <c r="K109" s="62"/>
      <c r="L109" s="103"/>
    </row>
    <row r="110" spans="1:12" ht="86.25" customHeight="1" x14ac:dyDescent="0.35">
      <c r="A110" s="123" t="s">
        <v>96</v>
      </c>
      <c r="B110" s="124"/>
      <c r="C110" s="124"/>
      <c r="D110" s="105">
        <f>F36</f>
        <v>2379220</v>
      </c>
      <c r="E110" s="105"/>
      <c r="F110" s="106">
        <f>D106</f>
        <v>2454565</v>
      </c>
      <c r="G110" s="62"/>
      <c r="H110" s="62"/>
      <c r="I110" s="62"/>
      <c r="J110" s="62"/>
      <c r="K110" s="62"/>
      <c r="L110" s="103"/>
    </row>
    <row r="111" spans="1:12" ht="21" customHeight="1" x14ac:dyDescent="0.35">
      <c r="A111" s="114" t="s">
        <v>97</v>
      </c>
      <c r="B111" s="115"/>
      <c r="C111" s="116"/>
      <c r="D111" s="48">
        <v>0</v>
      </c>
      <c r="E111" s="48"/>
      <c r="F111" s="107">
        <v>0</v>
      </c>
      <c r="G111" s="62"/>
      <c r="H111" s="62"/>
      <c r="I111" s="62"/>
      <c r="J111" s="62"/>
      <c r="K111" s="62"/>
      <c r="L111" s="103"/>
    </row>
    <row r="112" spans="1:12" ht="21" customHeight="1" x14ac:dyDescent="0.35">
      <c r="A112" s="117" t="s">
        <v>98</v>
      </c>
      <c r="B112" s="118"/>
      <c r="C112" s="118"/>
      <c r="D112" s="48"/>
      <c r="E112" s="48"/>
      <c r="F112" s="107"/>
      <c r="G112" s="62"/>
      <c r="H112" s="62"/>
      <c r="I112" s="62"/>
      <c r="J112" s="62"/>
      <c r="K112" s="62"/>
      <c r="L112" s="103"/>
    </row>
    <row r="113" spans="1:12" ht="21" customHeight="1" x14ac:dyDescent="0.35">
      <c r="A113" s="119" t="s">
        <v>99</v>
      </c>
      <c r="B113" s="120"/>
      <c r="C113" s="120"/>
      <c r="D113" s="84">
        <v>0</v>
      </c>
      <c r="E113" s="84"/>
      <c r="F113" s="108">
        <v>0</v>
      </c>
      <c r="G113" s="62"/>
      <c r="H113" s="62"/>
      <c r="I113" s="62"/>
      <c r="J113" s="62"/>
      <c r="K113" s="62"/>
      <c r="L113" s="103"/>
    </row>
    <row r="114" spans="1:12" ht="21" customHeight="1" x14ac:dyDescent="0.35">
      <c r="A114" s="121" t="s">
        <v>100</v>
      </c>
      <c r="B114" s="122"/>
      <c r="C114" s="122"/>
      <c r="D114" s="109">
        <f>D106-D36</f>
        <v>75345</v>
      </c>
      <c r="E114" s="109"/>
      <c r="F114" s="110"/>
      <c r="G114" s="62"/>
      <c r="H114" s="62"/>
      <c r="I114" s="62"/>
      <c r="J114" s="62"/>
      <c r="K114" s="62"/>
      <c r="L114" s="103"/>
    </row>
    <row r="115" spans="1:12" ht="21" customHeight="1" x14ac:dyDescent="0.35">
      <c r="A115" s="31"/>
      <c r="B115" s="31"/>
      <c r="C115" s="31"/>
      <c r="D115" s="31"/>
      <c r="E115" s="31"/>
      <c r="F115" s="31"/>
      <c r="G115" s="28"/>
      <c r="H115" s="28"/>
      <c r="I115" s="28"/>
      <c r="J115" s="28"/>
      <c r="K115" s="28"/>
      <c r="L115" s="28"/>
    </row>
    <row r="116" spans="1:12" ht="21" customHeight="1" x14ac:dyDescent="0.25">
      <c r="C116" s="29" t="s">
        <v>106</v>
      </c>
    </row>
    <row r="117" spans="1:12" ht="21" customHeight="1" x14ac:dyDescent="0.25">
      <c r="C117" s="29" t="s">
        <v>108</v>
      </c>
    </row>
    <row r="118" spans="1:12" ht="21" customHeight="1" x14ac:dyDescent="0.25">
      <c r="C118" s="29" t="s">
        <v>107</v>
      </c>
    </row>
    <row r="119" spans="1:12" ht="21" customHeight="1" x14ac:dyDescent="0.25"/>
    <row r="120" spans="1:12" ht="21" customHeight="1" x14ac:dyDescent="0.25"/>
    <row r="121" spans="1:12" ht="21" customHeight="1" x14ac:dyDescent="0.25"/>
    <row r="122" spans="1:12" ht="21" customHeight="1" x14ac:dyDescent="0.25"/>
    <row r="123" spans="1:12" ht="21" customHeight="1" x14ac:dyDescent="0.25"/>
    <row r="124" spans="1:12" ht="21" customHeight="1" x14ac:dyDescent="0.25"/>
    <row r="125" spans="1:12" ht="21" customHeight="1" x14ac:dyDescent="0.25"/>
    <row r="126" spans="1:12" ht="21" customHeight="1" x14ac:dyDescent="0.25"/>
    <row r="127" spans="1:12" ht="21" customHeight="1" x14ac:dyDescent="0.25"/>
    <row r="128" spans="1:12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</sheetData>
  <mergeCells count="22">
    <mergeCell ref="A35:C35"/>
    <mergeCell ref="A36:C36"/>
    <mergeCell ref="A45:C45"/>
    <mergeCell ref="A46:C46"/>
    <mergeCell ref="A34:C34"/>
    <mergeCell ref="B4:F4"/>
    <mergeCell ref="A7:B8"/>
    <mergeCell ref="C7:C8"/>
    <mergeCell ref="D7:F7"/>
    <mergeCell ref="A9:F9"/>
    <mergeCell ref="A47:B47"/>
    <mergeCell ref="A111:C111"/>
    <mergeCell ref="A112:C112"/>
    <mergeCell ref="A113:C113"/>
    <mergeCell ref="A114:C114"/>
    <mergeCell ref="A110:C110"/>
    <mergeCell ref="A108:C108"/>
    <mergeCell ref="A58:L58"/>
    <mergeCell ref="A103:C103"/>
    <mergeCell ref="A104:C104"/>
    <mergeCell ref="A105:C105"/>
    <mergeCell ref="A106:C106"/>
  </mergeCells>
  <pageMargins left="0.11811023622047245" right="0.11811023622047245" top="0.35433070866141736" bottom="0.35433070866141736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 Cecić</cp:lastModifiedBy>
  <cp:lastPrinted>2021-12-13T10:06:23Z</cp:lastPrinted>
  <dcterms:created xsi:type="dcterms:W3CDTF">2020-05-07T09:14:40Z</dcterms:created>
  <dcterms:modified xsi:type="dcterms:W3CDTF">2022-01-03T09:03:59Z</dcterms:modified>
</cp:coreProperties>
</file>